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725" tabRatio="649" firstSheet="4" activeTab="8"/>
  </bookViews>
  <sheets>
    <sheet name="UD PREL BASE" sheetId="1" r:id="rId1"/>
    <sheet name="DECR IN IND CON LPU" sheetId="2" r:id="rId2"/>
    <sheet name="INDAGINI PREL CON INTERR + ARCH" sheetId="3" r:id="rId3"/>
    <sheet name="UD PREL + ISTRUTTORIA" sheetId="4" r:id="rId4"/>
    <sheet name="UD PREL + PATT" sheetId="5" r:id="rId5"/>
    <sheet name="UD PREL + ABB SEMPLICE" sheetId="6" r:id="rId6"/>
    <sheet name="UD PREL+ABB COND" sheetId="7" r:id="rId7"/>
    <sheet name="MAP" sheetId="8" r:id="rId8"/>
    <sheet name="420 QUATER" sheetId="9" r:id="rId9"/>
    <sheet name="409 OPPONENTE" sheetId="10" r:id="rId10"/>
    <sheet name="409 OPPOSTO" sheetId="11" r:id="rId11"/>
    <sheet name="INC ESEC" sheetId="12" r:id="rId12"/>
  </sheets>
  <definedNames>
    <definedName name="_xlfn.AGGREGATE" hidden="1">#NAME?</definedName>
    <definedName name="_xlfn.ANCHORARRAY" hidden="1">#NAME?</definedName>
    <definedName name="_xlnm.Print_Area" localSheetId="9">'409 OPPONENTE'!$A$1:$I$177</definedName>
    <definedName name="_xlnm.Print_Area" localSheetId="10">'409 OPPOSTO'!$A$1:$I$170</definedName>
    <definedName name="_xlnm.Print_Area" localSheetId="11">'INC ESEC'!$A$1:$I$167</definedName>
    <definedName name="_xlnm.Print_Area" localSheetId="7">'MAP'!$A$1:$I$226</definedName>
    <definedName name="_xlnm.Print_Area" localSheetId="5">'UD PREL + ABB SEMPLICE'!$A$1:$I$226</definedName>
    <definedName name="_xlnm.Print_Area" localSheetId="3">'UD PREL + ISTRUTTORIA'!$A$1:$I$227</definedName>
    <definedName name="_xlnm.Print_Area" localSheetId="4">'UD PREL + PATT'!$A$1:$I$225</definedName>
    <definedName name="_xlnm.Print_Area" localSheetId="0">'UD PREL BASE'!$A$1:$I$230</definedName>
    <definedName name="_xlnm.Print_Area" localSheetId="6">'UD PREL+ABB COND'!$A$1:$I$227</definedName>
    <definedName name="OLE_LINK4" localSheetId="9">'409 OPPONENTE'!#REF!</definedName>
    <definedName name="OLE_LINK4" localSheetId="10">'409 OPPOSTO'!#REF!</definedName>
    <definedName name="OLE_LINK4" localSheetId="11">'INC ESEC'!#REF!</definedName>
    <definedName name="OLE_LINK4" localSheetId="7">'MAP'!#REF!</definedName>
    <definedName name="OLE_LINK4" localSheetId="5">'UD PREL + ABB SEMPLICE'!#REF!</definedName>
    <definedName name="OLE_LINK4" localSheetId="3">'UD PREL + ISTRUTTORIA'!#REF!</definedName>
    <definedName name="OLE_LINK4" localSheetId="4">'UD PREL + PATT'!#REF!</definedName>
    <definedName name="OLE_LINK4" localSheetId="0">'UD PREL BASE'!#REF!</definedName>
    <definedName name="OLE_LINK4" localSheetId="6">'UD PREL+ABB COND'!#REF!</definedName>
  </definedNames>
  <calcPr fullCalcOnLoad="1"/>
</workbook>
</file>

<file path=xl/sharedStrings.xml><?xml version="1.0" encoding="utf-8"?>
<sst xmlns="http://schemas.openxmlformats.org/spreadsheetml/2006/main" count="2387" uniqueCount="250">
  <si>
    <t>TRIBUNALE DI MONZA</t>
  </si>
  <si>
    <t>CAMPO 1</t>
  </si>
  <si>
    <t>CAMPO 2</t>
  </si>
  <si>
    <t xml:space="preserve">come in atti generalizzati, </t>
  </si>
  <si>
    <t>CAMPO 3</t>
  </si>
  <si>
    <t>FASE INTRODUTTIVA</t>
  </si>
  <si>
    <t>0= NO; 1=SI</t>
  </si>
  <si>
    <t>CAMPO 4</t>
  </si>
  <si>
    <t>CAMPO 5</t>
  </si>
  <si>
    <t>PARTI CIVILI COSTITUITE</t>
  </si>
  <si>
    <t xml:space="preserve">CAMPO 6 </t>
  </si>
  <si>
    <t xml:space="preserve">CAMPO 7 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</si>
  <si>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</si>
  <si>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</si>
  <si>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</si>
  <si>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</si>
  <si>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</si>
  <si>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</si>
  <si>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t>CAMPO 10</t>
  </si>
  <si>
    <t>IMPUTATO DETENUTO</t>
  </si>
  <si>
    <t xml:space="preserve">Procedimento penale n. </t>
  </si>
  <si>
    <t>R.G.N.R.</t>
  </si>
  <si>
    <t xml:space="preserve">A carico di: </t>
  </si>
  <si>
    <t>TABELLA BASE</t>
  </si>
  <si>
    <t>IMPORTO</t>
  </si>
  <si>
    <t>FASE DI STUDIO</t>
  </si>
  <si>
    <t>FASE DECISORIA</t>
  </si>
  <si>
    <t>TOTALE TABELLA BASE</t>
  </si>
  <si>
    <t>FATTORI CORRETTIVI</t>
  </si>
  <si>
    <t>MAGGIOR.</t>
  </si>
  <si>
    <t>TOTALE COMPRENSIVO FATTORI CORRETTIVI</t>
  </si>
  <si>
    <t>RIDOTTO 1/3</t>
  </si>
  <si>
    <t xml:space="preserve">MAGGIORAZIONE PER  RIESAME   </t>
  </si>
  <si>
    <t xml:space="preserve">TOTALE </t>
  </si>
  <si>
    <t>RIMB. FORF. 15%</t>
  </si>
  <si>
    <t>TOTALE ONORARI DI CUI SI CHIEDE LA LIQUIDAZIONE</t>
  </si>
  <si>
    <t>OLTRE C.P.A. e I.V.A.</t>
  </si>
  <si>
    <t xml:space="preserve">               LEGENDA DEI FATTORI CORRETTIVI DI MOLTIPLICAZIONE APPLICATI</t>
  </si>
  <si>
    <t>Giudizio con oltre quattro imputati: + 20%</t>
  </si>
  <si>
    <t>DICHIARA</t>
  </si>
  <si>
    <t>CHIEDE</t>
  </si>
  <si>
    <t>oltre C.P.A. e I.V.A.  a titolo di onorari</t>
  </si>
  <si>
    <t xml:space="preserve">Monza, lì </t>
  </si>
  <si>
    <t>ALLEGATI</t>
  </si>
  <si>
    <t>DATI AVVOCATO</t>
  </si>
  <si>
    <t>AVV.</t>
  </si>
  <si>
    <t xml:space="preserve">CF: </t>
  </si>
  <si>
    <t>EMAIL:</t>
  </si>
  <si>
    <t xml:space="preserve">PEC: </t>
  </si>
  <si>
    <t>FAX:</t>
  </si>
  <si>
    <t xml:space="preserve">                    NR.</t>
  </si>
  <si>
    <t>DECRETO DI LIQUIDAZIONE DEGLI ONORARI DEL DIFENSORE</t>
  </si>
  <si>
    <t xml:space="preserve">Monza,_________________                                                        </t>
  </si>
  <si>
    <t xml:space="preserve">IL  GIUDICE                                 </t>
  </si>
  <si>
    <t>IL CANCELLIERE</t>
  </si>
  <si>
    <t>valore fisso</t>
  </si>
  <si>
    <t>MAGGIORAZIONE fissa PER PARTI CIVILI</t>
  </si>
  <si>
    <t>MAGGIORAZIONE % fissa PER IMPUTAZIONI</t>
  </si>
  <si>
    <t>MAGGIORAZIONE % PER NUMERO DI UDIENZE</t>
  </si>
  <si>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</si>
  <si>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t>NOME E COGNOME ASSISTITO (indagato/imputato/parte offesa/parte civile)</t>
  </si>
  <si>
    <t>NOTA SPESE</t>
  </si>
  <si>
    <t>R.G. DIB.</t>
  </si>
  <si>
    <t>R. Grat.Patr.</t>
  </si>
  <si>
    <t>R. Grat Patr.</t>
  </si>
  <si>
    <t>IN QUALITA' DI</t>
  </si>
  <si>
    <t>difensore di imputato/indagato ammesso al Patrocinio a spese dello Stato con provvedimento emesso da questo Ufficio in data ______________ (ipotesi ex art. 82 D.P.R. 115/2002)</t>
  </si>
  <si>
    <t>difensore di persona offesa/parte civile ammessa al Patrocinio a spese dello Stato con provvedimento emesso da questo Ufficio in data ______________ (ipotesi ex art. 82 D.P.R. 115/2002)</t>
  </si>
  <si>
    <t>ovvero</t>
  </si>
  <si>
    <t>R. GRAT. PATR.</t>
  </si>
  <si>
    <t xml:space="preserve">Il Giudice  </t>
  </si>
  <si>
    <t xml:space="preserve">del foro di </t>
  </si>
  <si>
    <t xml:space="preserve">RITENUTO </t>
  </si>
  <si>
    <t>che trattasi di :</t>
  </si>
  <si>
    <t xml:space="preserve">RILEVATO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</si>
  <si>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</si>
  <si>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 xml:space="preserve">- visto il D.P.R. 115/02 e il D.M. 55/2014 </t>
  </si>
  <si>
    <t>- rilevato che l’attività per la quale si chiede il compenso è stata effettivamente svolta e corrisponde a quanto indicato nel file Excel prodotto dal difensore unitamente all'istanza</t>
  </si>
  <si>
    <t>DECRETA</t>
  </si>
  <si>
    <t>a titolo di spese esenti I.V.A.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</si>
  <si>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</si>
  <si>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</si>
  <si>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>Provvedimento letto all'udienza del  ________________</t>
  </si>
  <si>
    <t>DICHIARAZIONE DI ESECUTIVITÀ</t>
  </si>
  <si>
    <t>Il Cancelliere, rilevato che:</t>
  </si>
  <si>
    <t>P.Q.M.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</si>
  <si>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</si>
  <si>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</si>
  <si>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</si>
  <si>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</si>
  <si>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che in data ____________________ il su esteso decreto di pagamento è divenuto esecutivo.</t>
  </si>
  <si>
    <t>- che i dati inseriti nei fogli di calcolo allegati alla richiesta corrispondono alle attività svolte nell'indicato p.p.</t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</si>
  <si>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</si>
  <si>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MAGGIORAZIONE % PER NR DI IMPUTATI ASSISTITI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</si>
  <si>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</si>
  <si>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NUMERO COMPLESSIVO IMPUTATI</t>
  </si>
  <si>
    <t xml:space="preserve">Nel proc. penale n.                                              </t>
  </si>
  <si>
    <t>Giudice</t>
  </si>
  <si>
    <t>ISTANZA PER LA LIQUIDAZIONE DELL’ONORARIO AL DIFENSORE DI SOGGETTO 
AMMESSO AL PATROCINIO A SPESE DELLO STATO, 
DICHIARATO IRREPERIBILE, IRREPERIBILE DI FATTO O INSOLVIBILE</t>
  </si>
  <si>
    <t>TEL: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</si>
  <si>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</si>
  <si>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</si>
  <si>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 xml:space="preserve">Depositato in Cancelleria il ___________________ </t>
  </si>
  <si>
    <t>IMPORTO MAGGIOR.</t>
  </si>
  <si>
    <t xml:space="preserve">quale difensore di </t>
  </si>
  <si>
    <t>Avvisa le parti che avverso il presente decreto è consentita opposizione a norma dell’art. 170 del DPR 115/02.</t>
  </si>
  <si>
    <t>FASE ISTRUTTORIA</t>
  </si>
  <si>
    <t>inserire e nella parte evidenziata in giallo  sotto "CAMPO 2" il nome, il cognome  ed il CF dell'assistito/i</t>
  </si>
  <si>
    <t>C.F.</t>
  </si>
  <si>
    <t xml:space="preserve">a carico di </t>
  </si>
  <si>
    <t>Il sottoscritto Avv.</t>
  </si>
  <si>
    <t>esaminata l’istanza di liquidazione e relativi allegati depositati dall'Avv.</t>
  </si>
  <si>
    <t xml:space="preserve">il pagamento a favore dell'Avv. 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</si>
  <si>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</si>
  <si>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SPESE LEGALI PER RECUPERO DEL CREDITO</t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</si>
  <si>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</si>
  <si>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 xml:space="preserve">nonché la somma di </t>
  </si>
  <si>
    <t>Avv.</t>
  </si>
  <si>
    <t xml:space="preserve">oltre CPA e IVA come per legge </t>
  </si>
  <si>
    <t>a titolo di spese esenti IVA</t>
  </si>
  <si>
    <t>Inserire e nella parte evidenziata in giallo  sotto "CAMPO 1" (celle A12, A15 e B13) i numeri del procedimento penale</t>
  </si>
  <si>
    <t>Inserire nella parte evidenziata in giallo "CAMPO 3" (cella A20) il  valore "0"=NO oppure "1"=SI se si vuole inserire FASE INTRODUTTIVA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</si>
  <si>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A30)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</si>
  <si>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A35)</t>
    </r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</si>
  <si>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</si>
  <si>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</si>
  <si>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</si>
  <si>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</si>
  <si>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</si>
  <si>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r>
      <t xml:space="preserve">La maggiorazione </t>
    </r>
    <r>
      <rPr>
        <b/>
        <sz val="10"/>
        <color indexed="8"/>
        <rFont val="Times New Roman"/>
        <family val="1"/>
      </rPr>
      <t>RIESAME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per cui non sia già stata richiesta liquidazione</t>
    </r>
    <r>
      <rPr>
        <sz val="10"/>
        <color indexed="8"/>
        <rFont val="Times New Roman"/>
        <family val="1"/>
      </rPr>
      <t>, concerne le ipotesi di Riesame/Appello delle misure cautelari personali e reali  a seconda della complessità (€ 600  riesame a seguito di giudizio direttissimo - fino ad € 1.500 per riesame motivato/appello complesso)</t>
    </r>
  </si>
  <si>
    <r>
      <t xml:space="preserve">Da € 600 a € 1500 - inserire a mano nel riquadro giallo </t>
    </r>
    <r>
      <rPr>
        <b/>
        <i/>
        <sz val="10"/>
        <color indexed="8"/>
        <rFont val="Times New Roman"/>
        <family val="1"/>
      </rPr>
      <t>nel caso in cui non sia già stata richiesta la liquidazione al competete Tribunale</t>
    </r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</si>
  <si>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</si>
  <si>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* l'interrogatorio dell' imputato non rende condizionato il rito</t>
  </si>
  <si>
    <t>*compreso quello con solo l'interrogatorio dell'imputato</t>
  </si>
  <si>
    <t>INCIDENTI DI ESECUZIONI</t>
  </si>
  <si>
    <t xml:space="preserve">IMPORTO </t>
  </si>
  <si>
    <t>FASE DI STUDIO e INTRODUTTIVA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</si>
  <si>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5" (cella G25)  il  valore "0"=NO oppure "1"=SI se vi è costituzione di una o più p.c.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</si>
  <si>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G30)</t>
    </r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</si>
  <si>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</si>
  <si>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>UFFICIO GIP/GUP</t>
  </si>
  <si>
    <t>UD CONVALIDA ARRESTO/FERMO CUI SEGUE</t>
  </si>
  <si>
    <t>MISURA DETENTIVA E UDIENZA PRELIMINARE</t>
  </si>
  <si>
    <t>Inserire nella parte evidenziata in giallo  sotto "CAMPO 4" (cella A25) il numero 1 se alla convalida segue misura detentiva e udienza prel</t>
  </si>
  <si>
    <t>MAGGIORAZIONE % fissa PER NUMERO DI IMPUTATI</t>
  </si>
  <si>
    <t>MAGGIORAZIONE fissa UD CONVALIDA + MISURA DET E UD PREL</t>
  </si>
  <si>
    <t>UDIENZA PRELIMINARE CON ISTRUTTORIA*</t>
  </si>
  <si>
    <t>*l'interrogatorio dell'imputato non si considera ipotesi istruttoria</t>
  </si>
  <si>
    <t>UDIENZA PRELIMINARE + PATTEGGIAMENTO</t>
  </si>
  <si>
    <t>UDIENZA PRELIMINARE + GIUDIZIO ABBREVIATO SEMPLICE</t>
  </si>
  <si>
    <t>UDIENZA PRELIMINARE CON GIUDIZIO ABBREVIATO CONDIZIONATO*</t>
  </si>
  <si>
    <t>Inserire nella parte evidenziata in giallo  sotto "CAMPO 3" (cella A21) il numero 1 se trattasi di incidente d'esecuzione senza udienza, il numero 2 se trattasi di incidente d'esecuzione con udienza in camera di consiglio</t>
  </si>
  <si>
    <t>UDIENZA PRELIMINARE BASE</t>
  </si>
  <si>
    <t>Inserire nella parte evidenziata in giallo "CAMPO 3" (cella A19) il  valore "0"=NO oppure "1"=SI se si vuole inserire FASE INTRODUTTIVA</t>
  </si>
  <si>
    <t xml:space="preserve">FASE DI STUDIO </t>
  </si>
  <si>
    <t xml:space="preserve"> della somma di </t>
  </si>
  <si>
    <t xml:space="preserve">oltre  la somma di </t>
  </si>
  <si>
    <t>[             ]</t>
  </si>
  <si>
    <t>Nota spese in originale;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</si>
  <si>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</si>
  <si>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</si>
  <si>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</si>
  <si>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</si>
  <si>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</si>
  <si>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</si>
  <si>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</si>
  <si>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</si>
  <si>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</si>
  <si>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>Inserire il  valore "1" nella SOLA parte evidenziata in giallo che corrisponde al caso concreto</t>
  </si>
  <si>
    <t>MAP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</si>
  <si>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(Escluse richiesta di MAP o LPU)</t>
    </r>
  </si>
  <si>
    <t>STUDIO:</t>
  </si>
  <si>
    <t>PI: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</si>
  <si>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</si>
  <si>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difensore di imputato/indagato ammesso al Patrocinio a spese dello Stato con provvedimento emesso da questo Ufficio in data 11.10.2017 (ipotesi ex art. 82 D.P.R. 115/2002)</t>
  </si>
  <si>
    <t>R.G. GIP</t>
  </si>
  <si>
    <t>R.G. Es. GIP</t>
  </si>
  <si>
    <t>R.G.Es.GIP</t>
  </si>
  <si>
    <r>
      <t xml:space="preserve">Udienza </t>
    </r>
    <r>
      <rPr>
        <b/>
        <sz val="10"/>
        <color indexed="8"/>
        <rFont val="Times New Roman"/>
        <family val="1"/>
      </rPr>
      <t xml:space="preserve">CONVALIDA </t>
    </r>
    <r>
      <rPr>
        <sz val="10"/>
        <color indexed="8"/>
        <rFont val="Times New Roman"/>
        <family val="1"/>
      </rPr>
      <t>arresto e fermo purchè applicata misura detentiva a cui poi segua udienza preliminare, viene liquidata in misura fissa dal GUP in + 300€ (già ridotti) - Se non segue udienza preliminare deve essere chiesta liquidazione al GIP in via autonoma cper lo stesso importo.</t>
    </r>
  </si>
  <si>
    <t>Presenza parte civile: + 300€</t>
  </si>
  <si>
    <t>Giudizio con più di 4 capi d'imputazione: + 30%</t>
  </si>
  <si>
    <t>Udienze: da 1 a 4 base, da 5 a 10 +30%, da 11 in su +60%</t>
  </si>
  <si>
    <t>Imputati assistiti: 1 base, da 2 a 5 +30% - percentuale fissa - da 6 a 10 +2% per ciascuno; da 11 in poi sempre +40% - percentuale fissa</t>
  </si>
  <si>
    <r>
      <t xml:space="preserve">Udienza </t>
    </r>
    <r>
      <rPr>
        <b/>
        <sz val="10"/>
        <color indexed="8"/>
        <rFont val="Times New Roman"/>
        <family val="1"/>
      </rPr>
      <t xml:space="preserve">CONVALIDA </t>
    </r>
    <r>
      <rPr>
        <sz val="10"/>
        <color indexed="8"/>
        <rFont val="Times New Roman"/>
        <family val="1"/>
      </rPr>
      <t>arresto e fermo purchè applicata misura detentiva a cui poi segua udienza preliminare, viene liquidata in misura fissa dal GUP in + 300€ (già ridotti) - Se non segue udienza preliminare deve essere chiesta liquidazione al GIP in via autonoma per lo stesso importo.</t>
    </r>
  </si>
  <si>
    <t>Udienze: da 1 a 4 base, da 5 a 10 +50%, da 11 in su +60%</t>
  </si>
  <si>
    <r>
      <t xml:space="preserve">Da € 600 a € 1500 - inserire a mano nel riquadro giallo </t>
    </r>
    <r>
      <rPr>
        <b/>
        <i/>
        <sz val="10"/>
        <color indexed="8"/>
        <rFont val="Times New Roman"/>
        <family val="1"/>
      </rPr>
      <t>nel caso in cui non sia già stata richiesta la liquidazione al competente Tribunale</t>
    </r>
  </si>
  <si>
    <t>DECRETO IN INDAGINI CON LPU + RICHIESTA DI SOSTITUZIONE PENA</t>
  </si>
  <si>
    <t>POST NOTIFICA DEL DECRETO + RATEIZZAZIONE</t>
  </si>
  <si>
    <t>INDAGINI PRELIMINARI CON INTERROGATORIO ED ARCHIVIAZIONE</t>
  </si>
  <si>
    <t>INCIDENTE PROBATORIO</t>
  </si>
  <si>
    <t>CAMPO 6</t>
  </si>
  <si>
    <t>CAMPO 7</t>
  </si>
  <si>
    <t>CAMPO 8</t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</si>
  <si>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</si>
  <si>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</si>
  <si>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MAGGIORAZIONE % PER NUMERO DI IMPUTATI</t>
  </si>
  <si>
    <r>
      <t xml:space="preserve">Da € 600 a € 1500 - inserire a mano nel riquadro giallo </t>
    </r>
    <r>
      <rPr>
        <b/>
        <i/>
        <sz val="10"/>
        <color indexed="8"/>
        <rFont val="Times New Roman"/>
        <family val="1"/>
      </rPr>
      <t>nel caso in cui non sia già stata richiesta la liquidazione al competete Tribunale</t>
    </r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</si>
  <si>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</si>
  <si>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</si>
  <si>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>Udienze: da 1 a 6 base, da 5 a 10 +30%, da 11 in su +60%</t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</si>
  <si>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</si>
  <si>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 xml:space="preserve">Inserire il  valore "1" nella SOLA parte evidenziata in giallo che corrisponde al caso concreto </t>
  </si>
  <si>
    <t>PEC:</t>
  </si>
  <si>
    <t>R.G.TRIB</t>
  </si>
  <si>
    <t>UDIENZA 420 QUATER CPP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</si>
  <si>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4" (cella G25)  il  valore "0"=NO oppure "1"=SI se vi è costituzione di una o più p.c.</t>
    </r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</si>
  <si>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A29)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</si>
  <si>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G29)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</si>
  <si>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A34)</t>
    </r>
  </si>
  <si>
    <t>CAMPO 9</t>
  </si>
  <si>
    <r>
      <t>FASE INTRODUTTIVA:</t>
    </r>
    <r>
      <rPr>
        <i/>
        <sz val="10"/>
        <color indexed="8"/>
        <rFont val="Times New Roman"/>
        <family val="1"/>
      </rPr>
      <t xml:space="preserve"> in questa fase è compresa l'Istanza di sospensione del procedimento con MAP - Messa alla Prova</t>
    </r>
  </si>
  <si>
    <t>UDIENZA EX ART. 409 CPP (PER OPPONENTE)</t>
  </si>
  <si>
    <t>CAMPO 11</t>
  </si>
  <si>
    <t>MAGGIORAZIONE fissa PER INCIDENTE PROBATORIO</t>
  </si>
  <si>
    <t>UDIENZA EX ART. 409 CPP (PER OPPOSTO)</t>
  </si>
  <si>
    <t>ATTO DI OPPOSIZIONE ALL'ARCHIVIAZIONE</t>
  </si>
  <si>
    <t>RECLAMO</t>
  </si>
  <si>
    <t>CAMPO 12</t>
  </si>
  <si>
    <t>Inserire nella parte evidenziata in giallo  sotto "CAMPO 11" (cella A43)  il  valore "0"=NO oppure "1"=SI se è stato presentato reclamo</t>
  </si>
  <si>
    <t>MAGGIORAZIONE fissa RECLAMO</t>
  </si>
  <si>
    <r>
      <t xml:space="preserve">La maggiorazione </t>
    </r>
    <r>
      <rPr>
        <b/>
        <sz val="10"/>
        <color indexed="8"/>
        <rFont val="Times New Roman"/>
        <family val="1"/>
      </rPr>
      <t>RECLAMO  per cui non sia già stata richiesta liquidazione</t>
    </r>
    <r>
      <rPr>
        <sz val="10"/>
        <color indexed="8"/>
        <rFont val="Times New Roman"/>
        <family val="1"/>
      </rPr>
      <t>, concerne l'ipotesi di deposito di Istanza di Reclamo (€ 350)</t>
    </r>
  </si>
  <si>
    <t>MAGGIORAZIONE fissa PER IMPUTATO DETENUTO STESSA CAUSA</t>
  </si>
  <si>
    <t>MAGGIORAZIONE fissa PER IMPUTATO DETENUTO PER ALTRA CAUSA</t>
  </si>
  <si>
    <t>IMPUTATO DETENUTO PER STESSA CAUSA</t>
  </si>
  <si>
    <t>IMPUTATO DETENUTO PER ALTRA CAUSA</t>
  </si>
  <si>
    <t>CAMPO 13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</si>
  <si>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13" (cella G43)  il  valore "0"=NO oppure "1"=SI se l'assistito è detenuto per altra causa</t>
    </r>
  </si>
  <si>
    <t>Imputato detenuto per la stessa causa: + 400€ - valore fisso. Imputato detenuto per altra causa: + 200€ - valore fisso.</t>
  </si>
  <si>
    <t>MAGGIORAZIONE fissa PER IMPUTATO DETENUTO PER STESSA CAUSA</t>
  </si>
  <si>
    <t>MAGGIORAZIONE fissa PER IMPUTATO DETENUTO ALTRA CAUSA</t>
  </si>
  <si>
    <t>Inserire nella parte evidenziata in giallo  sotto "CAMPO 12" (cella A45)  il  valore "0"=NO oppure "1"=SI se l'assistito è detenuto per altra causa</t>
  </si>
  <si>
    <t>Inserire nella parte evidenziata in giallo  sotto "CAMPO 12" (cella A43)  il  valore "0"=NO oppure "1"=SI se l'assistito è detenuto per altra causa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</si>
  <si>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A39)  il  valore "0"=NO oppure "1"=SI se l'assistito è detenuto</t>
    </r>
    <r>
      <rPr>
        <i/>
        <sz val="10"/>
        <color indexed="8"/>
        <rFont val="Times New Roman"/>
        <family val="1"/>
      </rPr>
      <t xml:space="preserve"> per stessa causa</t>
    </r>
  </si>
  <si>
    <t>Inserire nella parte evidenziata in giallo  sotto "CAMPO 10" (cella A39)  il  valore "0"=NO oppure "1"=SI se l'assistito è detenuto per altra causa</t>
  </si>
  <si>
    <t>Inserire nella parte evidenziata in giallo  sotto "CAMPO 12" (cella A39)  il  valore "0"=NO oppure "1"=SI se l'assistito è detenuto per altra causa</t>
  </si>
  <si>
    <t>IMPUTATO DETENUTO STESSA CAUSA</t>
  </si>
  <si>
    <t>IMPUTATO DETENUTO ALTRA CAUSA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</si>
  <si>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A39)  il  valore "0"=NO oppure "1"=SI se l'assistito è detenuto</t>
    </r>
    <r>
      <rPr>
        <i/>
        <sz val="10"/>
        <color indexed="8"/>
        <rFont val="Times New Roman"/>
        <family val="1"/>
      </rPr>
      <t xml:space="preserve"> stessa causa</t>
    </r>
  </si>
  <si>
    <t>Inserire nella parte evidenziata in giallo  sotto "CAMPO 11" (cella A42)  il  valore "0"=NO oppure "1"=SI se l'assistito è detenuto altro causa</t>
  </si>
  <si>
    <t>1 IPOTESI SEMPLICE</t>
  </si>
  <si>
    <t>2 IPOTESI COMPLESSA</t>
  </si>
  <si>
    <t>Inserire nella parte evidenziata in giallo "CAMPO 4" (cella A24) il  valore "0"=NO oppure "1"=SI se si vuole inserire RECLAMO</t>
  </si>
  <si>
    <t>Inserire nella parte evidenziata in giallo "CAMPO 13" (cella G43) il  valore "0"=NO oppure "1"=SI se si vuole inserire RECLAMO</t>
  </si>
  <si>
    <t>MAGGIORAZIONE fissa INCIDENTE PROBATORIO</t>
  </si>
  <si>
    <t>Inserire nella parte evidenziata in giallo "CAMPO 5" (cella G24) il  valore "0"=NO oppure "1"=SI se si vuole inserire INCIDENTE PROBATORIO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</si>
  <si>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450,00 valore fisso</t>
    </r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</si>
  <si>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450,00 valore fisso</t>
    </r>
  </si>
  <si>
    <t>- che la presente richiesta di liquidazione è conforme al Protocollo siglato in data 29 APRILE 2024 da Tribunale di Monza, Consiglio dell'Ordine degli Avvocati di Monza e Camera Penale di Monza;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</si>
  <si>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29 APRILE 2024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</si>
  <si>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Stat, nonchè ai difensori di ufficio dei soggetti equiparati (artt. 115, 116 e 117 D.P.R. 115/02), sottoscritto in data 29 APRILE 2024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</si>
</sst>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[$-410]dddd\ d\ mmmm\ yyyy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€&quot;\ #,##0.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6" fillId="0" borderId="10" xfId="0" applyFont="1" applyFill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 horizontal="left"/>
      <protection/>
    </xf>
    <xf numFmtId="0" fontId="81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/>
      <protection/>
    </xf>
    <xf numFmtId="0" fontId="80" fillId="0" borderId="11" xfId="0" applyFont="1" applyBorder="1" applyAlignment="1" applyProtection="1">
      <alignment/>
      <protection/>
    </xf>
    <xf numFmtId="0" fontId="80" fillId="0" borderId="12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/>
      <protection/>
    </xf>
    <xf numFmtId="0" fontId="80" fillId="0" borderId="11" xfId="0" applyFont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 locked="0"/>
    </xf>
    <xf numFmtId="0" fontId="82" fillId="0" borderId="0" xfId="0" applyFont="1" applyBorder="1" applyAlignment="1" applyProtection="1">
      <alignment/>
      <protection/>
    </xf>
    <xf numFmtId="0" fontId="79" fillId="0" borderId="0" xfId="0" applyFont="1" applyAlignment="1" applyProtection="1">
      <alignment/>
      <protection locked="0"/>
    </xf>
    <xf numFmtId="0" fontId="83" fillId="0" borderId="13" xfId="0" applyFont="1" applyBorder="1" applyAlignment="1" applyProtection="1">
      <alignment/>
      <protection/>
    </xf>
    <xf numFmtId="0" fontId="80" fillId="0" borderId="13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 locked="0"/>
    </xf>
    <xf numFmtId="49" fontId="84" fillId="0" borderId="0" xfId="0" applyNumberFormat="1" applyFont="1" applyFill="1" applyBorder="1" applyAlignment="1" applyProtection="1">
      <alignment/>
      <protection/>
    </xf>
    <xf numFmtId="0" fontId="80" fillId="0" borderId="13" xfId="0" applyFont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/>
    </xf>
    <xf numFmtId="0" fontId="8" fillId="0" borderId="0" xfId="36" applyFont="1" applyFill="1" applyBorder="1" applyAlignment="1" applyProtection="1">
      <alignment horizontal="left" wrapText="1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/>
      <protection/>
    </xf>
    <xf numFmtId="0" fontId="85" fillId="0" borderId="14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/>
      <protection/>
    </xf>
    <xf numFmtId="49" fontId="85" fillId="33" borderId="15" xfId="0" applyNumberFormat="1" applyFont="1" applyFill="1" applyBorder="1" applyAlignment="1" applyProtection="1">
      <alignment horizontal="left"/>
      <protection locked="0"/>
    </xf>
    <xf numFmtId="49" fontId="85" fillId="33" borderId="16" xfId="0" applyNumberFormat="1" applyFont="1" applyFill="1" applyBorder="1" applyAlignment="1" applyProtection="1">
      <alignment horizontal="left"/>
      <protection locked="0"/>
    </xf>
    <xf numFmtId="49" fontId="85" fillId="33" borderId="17" xfId="0" applyNumberFormat="1" applyFont="1" applyFill="1" applyBorder="1" applyAlignment="1" applyProtection="1">
      <alignment horizontal="left"/>
      <protection locked="0"/>
    </xf>
    <xf numFmtId="0" fontId="80" fillId="0" borderId="13" xfId="0" applyFont="1" applyBorder="1" applyAlignment="1" applyProtection="1">
      <alignment horizontal="left"/>
      <protection/>
    </xf>
    <xf numFmtId="49" fontId="85" fillId="33" borderId="13" xfId="0" applyNumberFormat="1" applyFont="1" applyFill="1" applyBorder="1" applyAlignment="1" applyProtection="1">
      <alignment horizontal="left"/>
      <protection locked="0"/>
    </xf>
    <xf numFmtId="0" fontId="80" fillId="0" borderId="13" xfId="0" applyFont="1" applyFill="1" applyBorder="1" applyAlignment="1" applyProtection="1">
      <alignment/>
      <protection locked="0"/>
    </xf>
    <xf numFmtId="49" fontId="85" fillId="33" borderId="18" xfId="0" applyNumberFormat="1" applyFont="1" applyFill="1" applyBorder="1" applyAlignment="1" applyProtection="1">
      <alignment horizontal="left"/>
      <protection locked="0"/>
    </xf>
    <xf numFmtId="49" fontId="85" fillId="0" borderId="19" xfId="0" applyNumberFormat="1" applyFont="1" applyFill="1" applyBorder="1" applyAlignment="1" applyProtection="1">
      <alignment horizontal="left"/>
      <protection locked="0"/>
    </xf>
    <xf numFmtId="0" fontId="79" fillId="0" borderId="10" xfId="0" applyFont="1" applyBorder="1" applyAlignment="1" applyProtection="1">
      <alignment/>
      <protection/>
    </xf>
    <xf numFmtId="0" fontId="79" fillId="0" borderId="19" xfId="0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/>
      <protection/>
    </xf>
    <xf numFmtId="0" fontId="85" fillId="33" borderId="18" xfId="0" applyFont="1" applyFill="1" applyBorder="1" applyAlignment="1" applyProtection="1">
      <alignment/>
      <protection locked="0"/>
    </xf>
    <xf numFmtId="0" fontId="80" fillId="0" borderId="19" xfId="0" applyFont="1" applyBorder="1" applyAlignment="1" applyProtection="1">
      <alignment/>
      <protection locked="0"/>
    </xf>
    <xf numFmtId="0" fontId="80" fillId="0" borderId="19" xfId="0" applyFont="1" applyBorder="1" applyAlignment="1" applyProtection="1">
      <alignment/>
      <protection/>
    </xf>
    <xf numFmtId="0" fontId="79" fillId="0" borderId="20" xfId="0" applyFont="1" applyBorder="1" applyAlignment="1" applyProtection="1">
      <alignment/>
      <protection/>
    </xf>
    <xf numFmtId="0" fontId="80" fillId="0" borderId="20" xfId="0" applyFont="1" applyBorder="1" applyAlignment="1" applyProtection="1">
      <alignment/>
      <protection/>
    </xf>
    <xf numFmtId="0" fontId="85" fillId="0" borderId="14" xfId="0" applyFont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 locked="0"/>
    </xf>
    <xf numFmtId="0" fontId="82" fillId="0" borderId="21" xfId="0" applyFont="1" applyBorder="1" applyAlignment="1" applyProtection="1">
      <alignment/>
      <protection/>
    </xf>
    <xf numFmtId="0" fontId="86" fillId="0" borderId="13" xfId="0" applyFont="1" applyFill="1" applyBorder="1" applyAlignment="1" applyProtection="1">
      <alignment/>
      <protection/>
    </xf>
    <xf numFmtId="0" fontId="86" fillId="0" borderId="0" xfId="0" applyFont="1" applyFill="1" applyBorder="1" applyAlignment="1" applyProtection="1">
      <alignment/>
      <protection/>
    </xf>
    <xf numFmtId="0" fontId="86" fillId="0" borderId="21" xfId="0" applyFont="1" applyFill="1" applyBorder="1" applyAlignment="1" applyProtection="1">
      <alignment/>
      <protection/>
    </xf>
    <xf numFmtId="0" fontId="86" fillId="0" borderId="18" xfId="0" applyFont="1" applyFill="1" applyBorder="1" applyAlignment="1" applyProtection="1">
      <alignment/>
      <protection/>
    </xf>
    <xf numFmtId="0" fontId="86" fillId="0" borderId="19" xfId="0" applyFont="1" applyFill="1" applyBorder="1" applyAlignment="1" applyProtection="1">
      <alignment/>
      <protection/>
    </xf>
    <xf numFmtId="0" fontId="86" fillId="0" borderId="20" xfId="0" applyFont="1" applyFill="1" applyBorder="1" applyAlignment="1" applyProtection="1">
      <alignment/>
      <protection/>
    </xf>
    <xf numFmtId="0" fontId="8" fillId="0" borderId="10" xfId="36" applyFont="1" applyFill="1" applyBorder="1" applyAlignment="1" applyProtection="1">
      <alignment horizontal="left" wrapText="1"/>
      <protection/>
    </xf>
    <xf numFmtId="0" fontId="76" fillId="0" borderId="19" xfId="0" applyFont="1" applyFill="1" applyBorder="1" applyAlignment="1" applyProtection="1">
      <alignment/>
      <protection/>
    </xf>
    <xf numFmtId="0" fontId="80" fillId="0" borderId="19" xfId="0" applyFont="1" applyBorder="1" applyAlignment="1" applyProtection="1">
      <alignment/>
      <protection/>
    </xf>
    <xf numFmtId="0" fontId="87" fillId="0" borderId="0" xfId="0" applyFont="1" applyFill="1" applyBorder="1" applyAlignment="1" applyProtection="1">
      <alignment/>
      <protection/>
    </xf>
    <xf numFmtId="0" fontId="80" fillId="0" borderId="13" xfId="0" applyFont="1" applyBorder="1" applyAlignment="1" applyProtection="1">
      <alignment/>
      <protection/>
    </xf>
    <xf numFmtId="0" fontId="85" fillId="0" borderId="16" xfId="0" applyFont="1" applyFill="1" applyBorder="1" applyAlignment="1" applyProtection="1">
      <alignment/>
      <protection/>
    </xf>
    <xf numFmtId="0" fontId="85" fillId="0" borderId="11" xfId="0" applyFont="1" applyBorder="1" applyAlignment="1" applyProtection="1">
      <alignment horizontal="center"/>
      <protection/>
    </xf>
    <xf numFmtId="0" fontId="80" fillId="0" borderId="11" xfId="0" applyFont="1" applyBorder="1" applyAlignment="1" applyProtection="1">
      <alignment horizontal="center"/>
      <protection/>
    </xf>
    <xf numFmtId="0" fontId="80" fillId="0" borderId="11" xfId="0" applyFont="1" applyBorder="1" applyAlignment="1" applyProtection="1" quotePrefix="1">
      <alignment horizontal="center"/>
      <protection/>
    </xf>
    <xf numFmtId="0" fontId="80" fillId="0" borderId="22" xfId="0" applyFont="1" applyBorder="1" applyAlignment="1" applyProtection="1">
      <alignment horizontal="center"/>
      <protection/>
    </xf>
    <xf numFmtId="0" fontId="80" fillId="0" borderId="23" xfId="0" applyFont="1" applyBorder="1" applyAlignment="1" applyProtection="1">
      <alignment horizontal="left"/>
      <protection/>
    </xf>
    <xf numFmtId="0" fontId="80" fillId="0" borderId="24" xfId="0" applyFont="1" applyBorder="1" applyAlignment="1" applyProtection="1">
      <alignment horizontal="left"/>
      <protection/>
    </xf>
    <xf numFmtId="43" fontId="80" fillId="0" borderId="0" xfId="45" applyFont="1" applyBorder="1" applyAlignment="1" applyProtection="1">
      <alignment/>
      <protection/>
    </xf>
    <xf numFmtId="0" fontId="80" fillId="0" borderId="21" xfId="0" applyFont="1" applyBorder="1" applyAlignment="1" applyProtection="1">
      <alignment/>
      <protection/>
    </xf>
    <xf numFmtId="43" fontId="80" fillId="0" borderId="21" xfId="45" applyFont="1" applyBorder="1" applyAlignment="1" applyProtection="1">
      <alignment/>
      <protection/>
    </xf>
    <xf numFmtId="43" fontId="80" fillId="0" borderId="12" xfId="45" applyFont="1" applyBorder="1" applyAlignment="1" applyProtection="1">
      <alignment/>
      <protection/>
    </xf>
    <xf numFmtId="43" fontId="85" fillId="0" borderId="25" xfId="0" applyNumberFormat="1" applyFont="1" applyBorder="1" applyAlignment="1" applyProtection="1">
      <alignment/>
      <protection/>
    </xf>
    <xf numFmtId="0" fontId="85" fillId="0" borderId="13" xfId="0" applyFont="1" applyBorder="1" applyAlignment="1" applyProtection="1">
      <alignment/>
      <protection/>
    </xf>
    <xf numFmtId="43" fontId="80" fillId="0" borderId="21" xfId="0" applyNumberFormat="1" applyFont="1" applyBorder="1" applyAlignment="1" applyProtection="1">
      <alignment/>
      <protection/>
    </xf>
    <xf numFmtId="2" fontId="80" fillId="0" borderId="0" xfId="0" applyNumberFormat="1" applyFont="1" applyBorder="1" applyAlignment="1" applyProtection="1">
      <alignment horizontal="center"/>
      <protection/>
    </xf>
    <xf numFmtId="43" fontId="80" fillId="0" borderId="0" xfId="0" applyNumberFormat="1" applyFont="1" applyBorder="1" applyAlignment="1" applyProtection="1">
      <alignment/>
      <protection/>
    </xf>
    <xf numFmtId="0" fontId="80" fillId="0" borderId="18" xfId="0" applyFont="1" applyBorder="1" applyAlignment="1" applyProtection="1">
      <alignment/>
      <protection/>
    </xf>
    <xf numFmtId="43" fontId="80" fillId="0" borderId="20" xfId="0" applyNumberFormat="1" applyFont="1" applyBorder="1" applyAlignment="1" applyProtection="1">
      <alignment/>
      <protection/>
    </xf>
    <xf numFmtId="43" fontId="80" fillId="0" borderId="0" xfId="0" applyNumberFormat="1" applyFont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/>
      <protection/>
    </xf>
    <xf numFmtId="43" fontId="85" fillId="0" borderId="26" xfId="0" applyNumberFormat="1" applyFont="1" applyBorder="1" applyAlignment="1" applyProtection="1">
      <alignment/>
      <protection/>
    </xf>
    <xf numFmtId="43" fontId="85" fillId="0" borderId="21" xfId="0" applyNumberFormat="1" applyFont="1" applyBorder="1" applyAlignment="1" applyProtection="1">
      <alignment/>
      <protection/>
    </xf>
    <xf numFmtId="4" fontId="85" fillId="0" borderId="26" xfId="0" applyNumberFormat="1" applyFont="1" applyFill="1" applyBorder="1" applyAlignment="1" applyProtection="1">
      <alignment/>
      <protection/>
    </xf>
    <xf numFmtId="0" fontId="85" fillId="0" borderId="21" xfId="0" applyFont="1" applyBorder="1" applyAlignment="1" applyProtection="1">
      <alignment/>
      <protection/>
    </xf>
    <xf numFmtId="0" fontId="80" fillId="0" borderId="20" xfId="0" applyFont="1" applyBorder="1" applyAlignment="1" applyProtection="1">
      <alignment/>
      <protection locked="0"/>
    </xf>
    <xf numFmtId="43" fontId="85" fillId="0" borderId="26" xfId="0" applyNumberFormat="1" applyFont="1" applyFill="1" applyBorder="1" applyAlignment="1" applyProtection="1">
      <alignment/>
      <protection/>
    </xf>
    <xf numFmtId="43" fontId="85" fillId="0" borderId="27" xfId="0" applyNumberFormat="1" applyFont="1" applyFill="1" applyBorder="1" applyAlignment="1" applyProtection="1">
      <alignment/>
      <protection/>
    </xf>
    <xf numFmtId="0" fontId="85" fillId="0" borderId="18" xfId="0" applyFont="1" applyBorder="1" applyAlignment="1" applyProtection="1">
      <alignment/>
      <protection/>
    </xf>
    <xf numFmtId="0" fontId="88" fillId="0" borderId="0" xfId="0" applyFont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right"/>
      <protection/>
    </xf>
    <xf numFmtId="0" fontId="89" fillId="0" borderId="0" xfId="0" applyFont="1" applyBorder="1" applyAlignment="1" applyProtection="1">
      <alignment horizontal="left" vertical="center"/>
      <protection/>
    </xf>
    <xf numFmtId="49" fontId="89" fillId="0" borderId="0" xfId="0" applyNumberFormat="1" applyFont="1" applyFill="1" applyBorder="1" applyAlignment="1" applyProtection="1">
      <alignment horizontal="right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right"/>
      <protection/>
    </xf>
    <xf numFmtId="0" fontId="90" fillId="0" borderId="0" xfId="0" applyFont="1" applyBorder="1" applyAlignment="1" applyProtection="1">
      <alignment horizont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0" fontId="88" fillId="0" borderId="0" xfId="0" applyFont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/>
    </xf>
    <xf numFmtId="172" fontId="88" fillId="0" borderId="0" xfId="0" applyNumberFormat="1" applyFont="1" applyFill="1" applyBorder="1" applyAlignment="1" applyProtection="1">
      <alignment horizontal="left"/>
      <protection/>
    </xf>
    <xf numFmtId="2" fontId="89" fillId="0" borderId="0" xfId="0" applyNumberFormat="1" applyFont="1" applyFill="1" applyBorder="1" applyAlignment="1" applyProtection="1">
      <alignment/>
      <protection/>
    </xf>
    <xf numFmtId="0" fontId="89" fillId="0" borderId="0" xfId="0" applyFont="1" applyFill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1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79" fillId="0" borderId="28" xfId="0" applyFont="1" applyBorder="1" applyAlignment="1" applyProtection="1">
      <alignment/>
      <protection locked="0"/>
    </xf>
    <xf numFmtId="0" fontId="79" fillId="0" borderId="28" xfId="0" applyFont="1" applyBorder="1" applyAlignment="1" applyProtection="1">
      <alignment/>
      <protection/>
    </xf>
    <xf numFmtId="0" fontId="79" fillId="0" borderId="21" xfId="0" applyFont="1" applyBorder="1" applyAlignment="1" applyProtection="1">
      <alignment/>
      <protection locked="0"/>
    </xf>
    <xf numFmtId="0" fontId="79" fillId="0" borderId="21" xfId="0" applyFont="1" applyBorder="1" applyAlignment="1" applyProtection="1">
      <alignment/>
      <protection/>
    </xf>
    <xf numFmtId="0" fontId="79" fillId="0" borderId="11" xfId="0" applyFont="1" applyFill="1" applyBorder="1" applyAlignment="1" applyProtection="1">
      <alignment horizontal="left"/>
      <protection locked="0"/>
    </xf>
    <xf numFmtId="0" fontId="79" fillId="0" borderId="12" xfId="0" applyFont="1" applyFill="1" applyBorder="1" applyAlignment="1" applyProtection="1">
      <alignment horizontal="left"/>
      <protection locked="0"/>
    </xf>
    <xf numFmtId="0" fontId="79" fillId="0" borderId="20" xfId="0" applyFont="1" applyBorder="1" applyAlignment="1" applyProtection="1">
      <alignment/>
      <protection locked="0"/>
    </xf>
    <xf numFmtId="0" fontId="79" fillId="0" borderId="29" xfId="0" applyFont="1" applyFill="1" applyBorder="1" applyAlignment="1" applyProtection="1">
      <alignment horizontal="left"/>
      <protection locked="0"/>
    </xf>
    <xf numFmtId="0" fontId="79" fillId="0" borderId="19" xfId="0" applyFont="1" applyBorder="1" applyAlignment="1">
      <alignment/>
    </xf>
    <xf numFmtId="0" fontId="79" fillId="0" borderId="20" xfId="0" applyFont="1" applyBorder="1" applyAlignment="1">
      <alignment/>
    </xf>
    <xf numFmtId="0" fontId="92" fillId="0" borderId="19" xfId="0" applyFont="1" applyFill="1" applyBorder="1" applyAlignment="1" applyProtection="1">
      <alignment/>
      <protection/>
    </xf>
    <xf numFmtId="0" fontId="85" fillId="0" borderId="0" xfId="0" applyFont="1" applyBorder="1" applyAlignment="1" applyProtection="1">
      <alignment horizontal="center"/>
      <protection locked="0"/>
    </xf>
    <xf numFmtId="0" fontId="80" fillId="0" borderId="0" xfId="0" applyFont="1" applyBorder="1" applyAlignment="1">
      <alignment/>
    </xf>
    <xf numFmtId="0" fontId="84" fillId="0" borderId="0" xfId="0" applyFont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 horizontal="left"/>
      <protection/>
    </xf>
    <xf numFmtId="0" fontId="84" fillId="0" borderId="0" xfId="0" applyFont="1" applyAlignment="1" applyProtection="1">
      <alignment/>
      <protection locked="0"/>
    </xf>
    <xf numFmtId="0" fontId="84" fillId="0" borderId="0" xfId="0" applyFont="1" applyBorder="1" applyAlignment="1" applyProtection="1">
      <alignment/>
      <protection/>
    </xf>
    <xf numFmtId="49" fontId="84" fillId="0" borderId="0" xfId="0" applyNumberFormat="1" applyFont="1" applyBorder="1" applyAlignment="1" applyProtection="1">
      <alignment/>
      <protection/>
    </xf>
    <xf numFmtId="0" fontId="89" fillId="0" borderId="11" xfId="0" applyFont="1" applyBorder="1" applyAlignment="1" applyProtection="1">
      <alignment/>
      <protection/>
    </xf>
    <xf numFmtId="0" fontId="84" fillId="0" borderId="11" xfId="0" applyFont="1" applyBorder="1" applyAlignment="1" applyProtection="1">
      <alignment/>
      <protection/>
    </xf>
    <xf numFmtId="0" fontId="84" fillId="0" borderId="11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/>
      <protection/>
    </xf>
    <xf numFmtId="0" fontId="84" fillId="0" borderId="30" xfId="0" applyFont="1" applyBorder="1" applyAlignment="1" applyProtection="1">
      <alignment/>
      <protection/>
    </xf>
    <xf numFmtId="0" fontId="84" fillId="0" borderId="31" xfId="0" applyFont="1" applyBorder="1" applyAlignment="1" applyProtection="1">
      <alignment/>
      <protection/>
    </xf>
    <xf numFmtId="49" fontId="84" fillId="0" borderId="30" xfId="0" applyNumberFormat="1" applyFont="1" applyBorder="1" applyAlignment="1" applyProtection="1">
      <alignment/>
      <protection locked="0"/>
    </xf>
    <xf numFmtId="0" fontId="84" fillId="0" borderId="31" xfId="0" applyFont="1" applyBorder="1" applyAlignment="1" applyProtection="1">
      <alignment/>
      <protection locked="0"/>
    </xf>
    <xf numFmtId="0" fontId="84" fillId="0" borderId="30" xfId="0" applyFont="1" applyBorder="1" applyAlignment="1" applyProtection="1">
      <alignment/>
      <protection locked="0"/>
    </xf>
    <xf numFmtId="0" fontId="84" fillId="0" borderId="32" xfId="0" applyFont="1" applyBorder="1" applyAlignment="1" applyProtection="1">
      <alignment/>
      <protection locked="0"/>
    </xf>
    <xf numFmtId="0" fontId="84" fillId="0" borderId="33" xfId="0" applyFont="1" applyBorder="1" applyAlignment="1" applyProtection="1">
      <alignment/>
      <protection locked="0"/>
    </xf>
    <xf numFmtId="0" fontId="84" fillId="0" borderId="34" xfId="0" applyFont="1" applyBorder="1" applyAlignment="1" applyProtection="1">
      <alignment/>
      <protection locked="0"/>
    </xf>
    <xf numFmtId="0" fontId="84" fillId="0" borderId="24" xfId="0" applyFont="1" applyBorder="1" applyAlignment="1" applyProtection="1">
      <alignment/>
      <protection locked="0"/>
    </xf>
    <xf numFmtId="0" fontId="84" fillId="0" borderId="35" xfId="0" applyFont="1" applyBorder="1" applyAlignment="1" applyProtection="1">
      <alignment/>
      <protection locked="0"/>
    </xf>
    <xf numFmtId="0" fontId="93" fillId="0" borderId="30" xfId="0" applyFont="1" applyBorder="1" applyAlignment="1" applyProtection="1">
      <alignment/>
      <protection locked="0"/>
    </xf>
    <xf numFmtId="14" fontId="84" fillId="0" borderId="0" xfId="0" applyNumberFormat="1" applyFont="1" applyFill="1" applyBorder="1" applyAlignment="1" applyProtection="1">
      <alignment horizontal="left"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5" fillId="0" borderId="15" xfId="0" applyFont="1" applyBorder="1" applyAlignment="1" applyProtection="1">
      <alignment/>
      <protection/>
    </xf>
    <xf numFmtId="0" fontId="83" fillId="0" borderId="19" xfId="0" applyFont="1" applyFill="1" applyBorder="1" applyAlignment="1" applyProtection="1">
      <alignment horizontal="left" wrapText="1"/>
      <protection/>
    </xf>
    <xf numFmtId="49" fontId="80" fillId="0" borderId="11" xfId="0" applyNumberFormat="1" applyFont="1" applyFill="1" applyBorder="1" applyAlignment="1" applyProtection="1">
      <alignment horizontal="right"/>
      <protection locked="0"/>
    </xf>
    <xf numFmtId="0" fontId="85" fillId="33" borderId="21" xfId="0" applyFont="1" applyFill="1" applyBorder="1" applyAlignment="1" applyProtection="1">
      <alignment horizontal="left"/>
      <protection locked="0"/>
    </xf>
    <xf numFmtId="0" fontId="85" fillId="33" borderId="25" xfId="0" applyFont="1" applyFill="1" applyBorder="1" applyAlignment="1" applyProtection="1">
      <alignment horizontal="left"/>
      <protection locked="0"/>
    </xf>
    <xf numFmtId="0" fontId="85" fillId="33" borderId="20" xfId="0" applyFont="1" applyFill="1" applyBorder="1" applyAlignment="1" applyProtection="1">
      <alignment horizontal="left"/>
      <protection locked="0"/>
    </xf>
    <xf numFmtId="0" fontId="89" fillId="0" borderId="0" xfId="0" applyFont="1" applyBorder="1" applyAlignment="1" applyProtection="1">
      <alignment horizontal="left"/>
      <protection/>
    </xf>
    <xf numFmtId="0" fontId="80" fillId="0" borderId="0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6" fillId="0" borderId="16" xfId="0" applyFont="1" applyFill="1" applyBorder="1" applyAlignment="1" applyProtection="1">
      <alignment/>
      <protection/>
    </xf>
    <xf numFmtId="0" fontId="86" fillId="0" borderId="12" xfId="0" applyFont="1" applyFill="1" applyBorder="1" applyAlignment="1" applyProtection="1">
      <alignment/>
      <protection/>
    </xf>
    <xf numFmtId="0" fontId="86" fillId="0" borderId="2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43" fontId="89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85" fillId="0" borderId="28" xfId="0" applyFont="1" applyBorder="1" applyAlignment="1" applyProtection="1">
      <alignment/>
      <protection/>
    </xf>
    <xf numFmtId="0" fontId="85" fillId="0" borderId="36" xfId="0" applyFont="1" applyBorder="1" applyAlignment="1" applyProtection="1">
      <alignment/>
      <protection/>
    </xf>
    <xf numFmtId="0" fontId="85" fillId="0" borderId="10" xfId="0" applyFont="1" applyBorder="1" applyAlignment="1" applyProtection="1">
      <alignment horizontal="right"/>
      <protection/>
    </xf>
    <xf numFmtId="0" fontId="8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85" fillId="0" borderId="10" xfId="0" applyNumberFormat="1" applyFont="1" applyBorder="1" applyAlignment="1" applyProtection="1">
      <alignment horizontal="right"/>
      <protection/>
    </xf>
    <xf numFmtId="0" fontId="80" fillId="33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left"/>
      <protection/>
    </xf>
    <xf numFmtId="0" fontId="85" fillId="0" borderId="15" xfId="0" applyFont="1" applyFill="1" applyBorder="1" applyAlignment="1" applyProtection="1">
      <alignment/>
      <protection/>
    </xf>
    <xf numFmtId="43" fontId="80" fillId="0" borderId="0" xfId="0" applyNumberFormat="1" applyFont="1" applyBorder="1" applyAlignment="1" applyProtection="1">
      <alignment horizontal="right"/>
      <protection/>
    </xf>
    <xf numFmtId="43" fontId="80" fillId="0" borderId="0" xfId="45" applyNumberFormat="1" applyFont="1" applyBorder="1" applyAlignment="1" applyProtection="1">
      <alignment horizontal="right"/>
      <protection/>
    </xf>
    <xf numFmtId="0" fontId="85" fillId="0" borderId="14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19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wrapText="1"/>
      <protection locked="0"/>
    </xf>
    <xf numFmtId="0" fontId="84" fillId="0" borderId="0" xfId="0" applyFont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center"/>
      <protection locked="0"/>
    </xf>
    <xf numFmtId="0" fontId="80" fillId="0" borderId="13" xfId="0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80" fillId="0" borderId="20" xfId="0" applyFont="1" applyBorder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7" fontId="89" fillId="0" borderId="0" xfId="0" applyNumberFormat="1" applyFont="1" applyFill="1" applyBorder="1" applyAlignment="1" applyProtection="1">
      <alignment horizontal="left"/>
      <protection/>
    </xf>
    <xf numFmtId="0" fontId="86" fillId="0" borderId="0" xfId="0" applyFont="1" applyBorder="1" applyAlignment="1" applyProtection="1">
      <alignment horizontal="right"/>
      <protection/>
    </xf>
    <xf numFmtId="0" fontId="86" fillId="0" borderId="18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center"/>
      <protection/>
    </xf>
    <xf numFmtId="49" fontId="14" fillId="33" borderId="0" xfId="36" applyNumberFormat="1" applyFont="1" applyFill="1" applyBorder="1" applyAlignment="1" applyProtection="1">
      <alignment/>
      <protection locked="0"/>
    </xf>
    <xf numFmtId="0" fontId="84" fillId="0" borderId="0" xfId="0" applyFont="1" applyBorder="1" applyAlignment="1" applyProtection="1">
      <alignment horizontal="right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80" fillId="0" borderId="19" xfId="0" applyFont="1" applyBorder="1" applyAlignment="1" applyProtection="1">
      <alignment horizontal="center"/>
      <protection/>
    </xf>
    <xf numFmtId="0" fontId="85" fillId="0" borderId="14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wrapText="1"/>
      <protection/>
    </xf>
    <xf numFmtId="0" fontId="80" fillId="0" borderId="0" xfId="0" applyFont="1" applyBorder="1" applyAlignment="1" applyProtection="1">
      <alignment horizontal="center"/>
      <protection/>
    </xf>
    <xf numFmtId="0" fontId="7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9" fillId="0" borderId="11" xfId="0" applyFont="1" applyFill="1" applyBorder="1" applyAlignment="1" applyProtection="1">
      <alignment horizontal="left"/>
      <protection/>
    </xf>
    <xf numFmtId="49" fontId="80" fillId="0" borderId="11" xfId="0" applyNumberFormat="1" applyFont="1" applyFill="1" applyBorder="1" applyAlignment="1" applyProtection="1">
      <alignment horizontal="right"/>
      <protection/>
    </xf>
    <xf numFmtId="0" fontId="80" fillId="0" borderId="13" xfId="0" applyFont="1" applyFill="1" applyBorder="1" applyAlignment="1" applyProtection="1">
      <alignment/>
      <protection/>
    </xf>
    <xf numFmtId="0" fontId="79" fillId="0" borderId="12" xfId="0" applyFont="1" applyFill="1" applyBorder="1" applyAlignment="1" applyProtection="1">
      <alignment horizontal="left"/>
      <protection/>
    </xf>
    <xf numFmtId="49" fontId="85" fillId="0" borderId="19" xfId="0" applyNumberFormat="1" applyFont="1" applyFill="1" applyBorder="1" applyAlignment="1" applyProtection="1">
      <alignment horizontal="left"/>
      <protection/>
    </xf>
    <xf numFmtId="0" fontId="79" fillId="0" borderId="29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0" borderId="10" xfId="0" applyFont="1" applyFill="1" applyBorder="1" applyAlignment="1" applyProtection="1">
      <alignment horizontal="left"/>
      <protection/>
    </xf>
    <xf numFmtId="0" fontId="79" fillId="0" borderId="19" xfId="0" applyFont="1" applyBorder="1" applyAlignment="1" applyProtection="1">
      <alignment/>
      <protection/>
    </xf>
    <xf numFmtId="0" fontId="79" fillId="0" borderId="20" xfId="0" applyFont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center"/>
      <protection/>
    </xf>
    <xf numFmtId="0" fontId="90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vertical="center"/>
      <protection/>
    </xf>
    <xf numFmtId="0" fontId="84" fillId="0" borderId="0" xfId="0" applyFont="1" applyBorder="1" applyAlignment="1" applyProtection="1">
      <alignment horizontal="center"/>
      <protection/>
    </xf>
    <xf numFmtId="0" fontId="88" fillId="0" borderId="0" xfId="0" applyFont="1" applyBorder="1" applyAlignment="1" applyProtection="1">
      <alignment/>
      <protection/>
    </xf>
    <xf numFmtId="14" fontId="84" fillId="0" borderId="0" xfId="0" applyNumberFormat="1" applyFont="1" applyFill="1" applyBorder="1" applyAlignment="1" applyProtection="1">
      <alignment horizontal="left"/>
      <protection/>
    </xf>
    <xf numFmtId="0" fontId="84" fillId="0" borderId="0" xfId="0" applyFont="1" applyAlignment="1" applyProtection="1">
      <alignment/>
      <protection/>
    </xf>
    <xf numFmtId="0" fontId="89" fillId="0" borderId="0" xfId="0" applyFont="1" applyAlignment="1" applyProtection="1">
      <alignment horizontal="center"/>
      <protection/>
    </xf>
    <xf numFmtId="49" fontId="84" fillId="0" borderId="30" xfId="0" applyNumberFormat="1" applyFont="1" applyBorder="1" applyAlignment="1" applyProtection="1">
      <alignment/>
      <protection/>
    </xf>
    <xf numFmtId="0" fontId="84" fillId="0" borderId="32" xfId="0" applyFont="1" applyBorder="1" applyAlignment="1" applyProtection="1">
      <alignment/>
      <protection/>
    </xf>
    <xf numFmtId="0" fontId="84" fillId="0" borderId="33" xfId="0" applyFont="1" applyBorder="1" applyAlignment="1" applyProtection="1">
      <alignment/>
      <protection/>
    </xf>
    <xf numFmtId="0" fontId="84" fillId="0" borderId="34" xfId="0" applyFont="1" applyBorder="1" applyAlignment="1" applyProtection="1">
      <alignment/>
      <protection/>
    </xf>
    <xf numFmtId="0" fontId="84" fillId="0" borderId="24" xfId="0" applyFont="1" applyBorder="1" applyAlignment="1" applyProtection="1">
      <alignment/>
      <protection/>
    </xf>
    <xf numFmtId="0" fontId="84" fillId="0" borderId="35" xfId="0" applyFont="1" applyBorder="1" applyAlignment="1" applyProtection="1">
      <alignment/>
      <protection/>
    </xf>
    <xf numFmtId="0" fontId="93" fillId="0" borderId="30" xfId="0" applyFont="1" applyBorder="1" applyAlignment="1" applyProtection="1">
      <alignment/>
      <protection/>
    </xf>
    <xf numFmtId="49" fontId="81" fillId="33" borderId="0" xfId="0" applyNumberFormat="1" applyFont="1" applyFill="1" applyBorder="1" applyAlignment="1" applyProtection="1">
      <alignment/>
      <protection locked="0"/>
    </xf>
    <xf numFmtId="43" fontId="6" fillId="33" borderId="26" xfId="0" applyNumberFormat="1" applyFont="1" applyFill="1" applyBorder="1" applyAlignment="1" applyProtection="1">
      <alignment/>
      <protection locked="0"/>
    </xf>
    <xf numFmtId="4" fontId="85" fillId="33" borderId="26" xfId="0" applyNumberFormat="1" applyFont="1" applyFill="1" applyBorder="1" applyAlignment="1" applyProtection="1">
      <alignment/>
      <protection locked="0"/>
    </xf>
    <xf numFmtId="49" fontId="84" fillId="33" borderId="0" xfId="0" applyNumberFormat="1" applyFont="1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0" fillId="0" borderId="13" xfId="0" applyFont="1" applyBorder="1" applyAlignment="1" applyProtection="1">
      <alignment horizontal="left"/>
      <protection locked="0"/>
    </xf>
    <xf numFmtId="0" fontId="80" fillId="0" borderId="0" xfId="0" applyFont="1" applyBorder="1" applyAlignment="1" applyProtection="1">
      <alignment horizontal="left"/>
      <protection locked="0"/>
    </xf>
    <xf numFmtId="0" fontId="84" fillId="0" borderId="0" xfId="0" applyFont="1" applyFill="1" applyBorder="1" applyAlignment="1" applyProtection="1">
      <alignment horizontal="right"/>
      <protection locked="0"/>
    </xf>
    <xf numFmtId="49" fontId="14" fillId="33" borderId="0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94" fillId="0" borderId="0" xfId="0" applyFont="1" applyBorder="1" applyAlignment="1" applyProtection="1">
      <alignment horizontal="center"/>
      <protection/>
    </xf>
    <xf numFmtId="49" fontId="80" fillId="33" borderId="0" xfId="0" applyNumberFormat="1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/>
    </xf>
    <xf numFmtId="0" fontId="80" fillId="0" borderId="37" xfId="0" applyFont="1" applyBorder="1" applyAlignment="1" applyProtection="1">
      <alignment/>
      <protection/>
    </xf>
    <xf numFmtId="0" fontId="80" fillId="0" borderId="27" xfId="0" applyFont="1" applyBorder="1" applyAlignment="1" applyProtection="1">
      <alignment/>
      <protection/>
    </xf>
    <xf numFmtId="0" fontId="85" fillId="0" borderId="38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/>
      <protection/>
    </xf>
    <xf numFmtId="0" fontId="85" fillId="0" borderId="18" xfId="0" applyFont="1" applyFill="1" applyBorder="1" applyAlignment="1" applyProtection="1">
      <alignment/>
      <protection locked="0"/>
    </xf>
    <xf numFmtId="0" fontId="85" fillId="0" borderId="14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19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wrapText="1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94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 horizontal="center"/>
      <protection/>
    </xf>
    <xf numFmtId="0" fontId="89" fillId="0" borderId="0" xfId="0" applyFont="1" applyAlignment="1" applyProtection="1">
      <alignment horizontal="center"/>
      <protection/>
    </xf>
    <xf numFmtId="0" fontId="85" fillId="0" borderId="0" xfId="0" applyFont="1" applyFill="1" applyBorder="1" applyAlignment="1" applyProtection="1">
      <alignment/>
      <protection locked="0"/>
    </xf>
    <xf numFmtId="0" fontId="87" fillId="0" borderId="0" xfId="0" applyFont="1" applyAlignment="1">
      <alignment/>
    </xf>
    <xf numFmtId="0" fontId="37" fillId="0" borderId="0" xfId="0" applyFont="1" applyAlignment="1">
      <alignment/>
    </xf>
    <xf numFmtId="0" fontId="79" fillId="0" borderId="28" xfId="0" applyFont="1" applyBorder="1" applyAlignment="1">
      <alignment/>
    </xf>
    <xf numFmtId="0" fontId="79" fillId="0" borderId="0" xfId="0" applyFont="1" applyAlignment="1">
      <alignment/>
    </xf>
    <xf numFmtId="0" fontId="85" fillId="0" borderId="14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3" xfId="0" applyFont="1" applyBorder="1" applyAlignment="1">
      <alignment horizontal="left"/>
    </xf>
    <xf numFmtId="0" fontId="80" fillId="0" borderId="0" xfId="0" applyFont="1" applyAlignment="1">
      <alignment/>
    </xf>
    <xf numFmtId="0" fontId="79" fillId="0" borderId="21" xfId="0" applyFont="1" applyBorder="1" applyAlignment="1">
      <alignment/>
    </xf>
    <xf numFmtId="0" fontId="80" fillId="0" borderId="13" xfId="0" applyFont="1" applyBorder="1" applyAlignment="1">
      <alignment/>
    </xf>
    <xf numFmtId="0" fontId="79" fillId="0" borderId="11" xfId="0" applyFont="1" applyBorder="1" applyAlignment="1">
      <alignment horizontal="left"/>
    </xf>
    <xf numFmtId="49" fontId="80" fillId="0" borderId="11" xfId="0" applyNumberFormat="1" applyFont="1" applyBorder="1" applyAlignment="1">
      <alignment horizontal="right"/>
    </xf>
    <xf numFmtId="0" fontId="79" fillId="0" borderId="12" xfId="0" applyFont="1" applyBorder="1" applyAlignment="1">
      <alignment horizontal="left"/>
    </xf>
    <xf numFmtId="0" fontId="80" fillId="0" borderId="0" xfId="0" applyFont="1" applyAlignment="1">
      <alignment horizontal="left"/>
    </xf>
    <xf numFmtId="49" fontId="85" fillId="0" borderId="19" xfId="0" applyNumberFormat="1" applyFont="1" applyBorder="1" applyAlignment="1">
      <alignment horizontal="left"/>
    </xf>
    <xf numFmtId="0" fontId="79" fillId="0" borderId="20" xfId="0" applyFont="1" applyBorder="1" applyAlignment="1">
      <alignment/>
    </xf>
    <xf numFmtId="0" fontId="79" fillId="0" borderId="29" xfId="0" applyFont="1" applyBorder="1" applyAlignment="1">
      <alignment horizontal="left"/>
    </xf>
    <xf numFmtId="0" fontId="83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10" xfId="0" applyFont="1" applyBorder="1" applyAlignment="1">
      <alignment horizontal="left"/>
    </xf>
    <xf numFmtId="0" fontId="85" fillId="0" borderId="14" xfId="0" applyFont="1" applyBorder="1" applyAlignment="1">
      <alignment horizontal="left"/>
    </xf>
    <xf numFmtId="0" fontId="91" fillId="0" borderId="0" xfId="0" applyFont="1" applyAlignment="1">
      <alignment/>
    </xf>
    <xf numFmtId="0" fontId="80" fillId="0" borderId="19" xfId="0" applyFont="1" applyBorder="1" applyAlignment="1">
      <alignment/>
    </xf>
    <xf numFmtId="0" fontId="92" fillId="0" borderId="19" xfId="0" applyFont="1" applyBorder="1" applyAlignment="1">
      <alignment/>
    </xf>
    <xf numFmtId="0" fontId="0" fillId="0" borderId="20" xfId="0" applyBorder="1" applyAlignment="1">
      <alignment/>
    </xf>
    <xf numFmtId="0" fontId="80" fillId="0" borderId="10" xfId="0" applyFont="1" applyBorder="1" applyAlignment="1">
      <alignment/>
    </xf>
    <xf numFmtId="0" fontId="80" fillId="0" borderId="21" xfId="0" applyFont="1" applyBorder="1" applyAlignment="1">
      <alignment/>
    </xf>
    <xf numFmtId="0" fontId="80" fillId="0" borderId="20" xfId="0" applyFont="1" applyBorder="1" applyAlignment="1">
      <alignment/>
    </xf>
    <xf numFmtId="0" fontId="79" fillId="0" borderId="19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76" fillId="0" borderId="19" xfId="0" applyFont="1" applyBorder="1" applyAlignment="1">
      <alignment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0" fontId="85" fillId="0" borderId="36" xfId="0" applyFont="1" applyBorder="1" applyAlignment="1">
      <alignment/>
    </xf>
    <xf numFmtId="0" fontId="85" fillId="0" borderId="10" xfId="0" applyFont="1" applyBorder="1" applyAlignment="1">
      <alignment horizontal="right"/>
    </xf>
    <xf numFmtId="0" fontId="85" fillId="0" borderId="10" xfId="0" applyFont="1" applyBorder="1" applyAlignment="1">
      <alignment/>
    </xf>
    <xf numFmtId="0" fontId="0" fillId="0" borderId="10" xfId="0" applyBorder="1" applyAlignment="1">
      <alignment/>
    </xf>
    <xf numFmtId="49" fontId="85" fillId="0" borderId="10" xfId="0" applyNumberFormat="1" applyFont="1" applyBorder="1" applyAlignment="1">
      <alignment horizontal="right"/>
    </xf>
    <xf numFmtId="0" fontId="85" fillId="0" borderId="28" xfId="0" applyFont="1" applyBorder="1" applyAlignment="1">
      <alignment/>
    </xf>
    <xf numFmtId="0" fontId="85" fillId="0" borderId="13" xfId="0" applyFont="1" applyBorder="1" applyAlignment="1">
      <alignment/>
    </xf>
    <xf numFmtId="0" fontId="80" fillId="0" borderId="11" xfId="0" applyFont="1" applyBorder="1" applyAlignment="1">
      <alignment/>
    </xf>
    <xf numFmtId="49" fontId="81" fillId="33" borderId="0" xfId="0" applyNumberFormat="1" applyFont="1" applyFill="1" applyAlignment="1" applyProtection="1">
      <alignment/>
      <protection locked="0"/>
    </xf>
    <xf numFmtId="0" fontId="81" fillId="0" borderId="0" xfId="0" applyFont="1" applyAlignment="1">
      <alignment/>
    </xf>
    <xf numFmtId="0" fontId="85" fillId="0" borderId="15" xfId="0" applyFont="1" applyBorder="1" applyAlignment="1">
      <alignment/>
    </xf>
    <xf numFmtId="0" fontId="8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 quotePrefix="1">
      <alignment horizontal="center"/>
    </xf>
    <xf numFmtId="0" fontId="80" fillId="0" borderId="22" xfId="0" applyFont="1" applyBorder="1" applyAlignment="1">
      <alignment horizontal="center"/>
    </xf>
    <xf numFmtId="0" fontId="80" fillId="0" borderId="23" xfId="0" applyFont="1" applyBorder="1" applyAlignment="1">
      <alignment horizontal="left"/>
    </xf>
    <xf numFmtId="0" fontId="80" fillId="0" borderId="24" xfId="0" applyFont="1" applyBorder="1" applyAlignment="1">
      <alignment horizontal="left"/>
    </xf>
    <xf numFmtId="0" fontId="85" fillId="0" borderId="16" xfId="0" applyFont="1" applyBorder="1" applyAlignment="1">
      <alignment/>
    </xf>
    <xf numFmtId="0" fontId="80" fillId="0" borderId="12" xfId="0" applyFont="1" applyBorder="1" applyAlignment="1">
      <alignment/>
    </xf>
    <xf numFmtId="0" fontId="0" fillId="0" borderId="12" xfId="0" applyBorder="1" applyAlignment="1">
      <alignment/>
    </xf>
    <xf numFmtId="43" fontId="85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3" fontId="80" fillId="0" borderId="21" xfId="0" applyNumberFormat="1" applyFont="1" applyBorder="1" applyAlignment="1">
      <alignment/>
    </xf>
    <xf numFmtId="2" fontId="80" fillId="0" borderId="0" xfId="0" applyNumberFormat="1" applyFont="1" applyAlignment="1">
      <alignment horizontal="center"/>
    </xf>
    <xf numFmtId="43" fontId="80" fillId="0" borderId="0" xfId="0" applyNumberFormat="1" applyFont="1" applyAlignment="1">
      <alignment/>
    </xf>
    <xf numFmtId="0" fontId="80" fillId="0" borderId="18" xfId="0" applyFont="1" applyBorder="1" applyAlignment="1">
      <alignment/>
    </xf>
    <xf numFmtId="0" fontId="0" fillId="0" borderId="19" xfId="0" applyBorder="1" applyAlignment="1">
      <alignment/>
    </xf>
    <xf numFmtId="0" fontId="80" fillId="0" borderId="19" xfId="0" applyFont="1" applyBorder="1" applyAlignment="1">
      <alignment horizontal="center"/>
    </xf>
    <xf numFmtId="43" fontId="80" fillId="0" borderId="20" xfId="0" applyNumberFormat="1" applyFont="1" applyBorder="1" applyAlignment="1">
      <alignment/>
    </xf>
    <xf numFmtId="43" fontId="80" fillId="0" borderId="0" xfId="0" applyNumberFormat="1" applyFont="1" applyAlignment="1">
      <alignment horizontal="center"/>
    </xf>
    <xf numFmtId="43" fontId="85" fillId="0" borderId="26" xfId="0" applyNumberFormat="1" applyFont="1" applyBorder="1" applyAlignment="1">
      <alignment/>
    </xf>
    <xf numFmtId="0" fontId="80" fillId="0" borderId="13" xfId="0" applyFont="1" applyBorder="1" applyAlignment="1">
      <alignment horizontal="center"/>
    </xf>
    <xf numFmtId="43" fontId="85" fillId="0" borderId="21" xfId="0" applyNumberFormat="1" applyFont="1" applyBorder="1" applyAlignment="1">
      <alignment/>
    </xf>
    <xf numFmtId="0" fontId="80" fillId="33" borderId="26" xfId="0" applyFont="1" applyFill="1" applyBorder="1" applyAlignment="1" applyProtection="1">
      <alignment/>
      <protection locked="0"/>
    </xf>
    <xf numFmtId="0" fontId="83" fillId="0" borderId="13" xfId="0" applyFont="1" applyBorder="1" applyAlignment="1">
      <alignment/>
    </xf>
    <xf numFmtId="0" fontId="85" fillId="0" borderId="0" xfId="0" applyFont="1" applyAlignment="1">
      <alignment/>
    </xf>
    <xf numFmtId="0" fontId="85" fillId="0" borderId="21" xfId="0" applyFont="1" applyBorder="1" applyAlignment="1">
      <alignment/>
    </xf>
    <xf numFmtId="0" fontId="80" fillId="33" borderId="0" xfId="0" applyFont="1" applyFill="1" applyAlignment="1" applyProtection="1">
      <alignment/>
      <protection locked="0"/>
    </xf>
    <xf numFmtId="4" fontId="85" fillId="0" borderId="26" xfId="0" applyNumberFormat="1" applyFont="1" applyBorder="1" applyAlignment="1">
      <alignment/>
    </xf>
    <xf numFmtId="0" fontId="82" fillId="0" borderId="0" xfId="0" applyFont="1" applyAlignment="1">
      <alignment/>
    </xf>
    <xf numFmtId="0" fontId="82" fillId="0" borderId="21" xfId="0" applyFont="1" applyBorder="1" applyAlignment="1">
      <alignment/>
    </xf>
    <xf numFmtId="43" fontId="85" fillId="0" borderId="27" xfId="0" applyNumberFormat="1" applyFont="1" applyBorder="1" applyAlignment="1">
      <alignment/>
    </xf>
    <xf numFmtId="0" fontId="85" fillId="0" borderId="18" xfId="0" applyFont="1" applyBorder="1" applyAlignment="1">
      <alignment/>
    </xf>
    <xf numFmtId="2" fontId="85" fillId="33" borderId="26" xfId="0" applyNumberFormat="1" applyFont="1" applyFill="1" applyBorder="1" applyAlignment="1" applyProtection="1">
      <alignment/>
      <protection locked="0"/>
    </xf>
    <xf numFmtId="0" fontId="86" fillId="0" borderId="16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25" xfId="0" applyFont="1" applyBorder="1" applyAlignment="1">
      <alignment/>
    </xf>
    <xf numFmtId="0" fontId="86" fillId="0" borderId="13" xfId="0" applyFont="1" applyBorder="1" applyAlignment="1">
      <alignment/>
    </xf>
    <xf numFmtId="0" fontId="86" fillId="0" borderId="0" xfId="0" applyFont="1" applyAlignment="1">
      <alignment/>
    </xf>
    <xf numFmtId="0" fontId="86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86" fillId="0" borderId="18" xfId="0" applyFont="1" applyBorder="1" applyAlignment="1">
      <alignment/>
    </xf>
    <xf numFmtId="0" fontId="86" fillId="0" borderId="19" xfId="0" applyFont="1" applyBorder="1" applyAlignment="1">
      <alignment/>
    </xf>
    <xf numFmtId="0" fontId="86" fillId="0" borderId="20" xfId="0" applyFont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 horizontal="center"/>
    </xf>
    <xf numFmtId="0" fontId="82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right"/>
    </xf>
    <xf numFmtId="0" fontId="89" fillId="0" borderId="0" xfId="0" applyFont="1" applyAlignment="1">
      <alignment horizontal="left" vertical="center"/>
    </xf>
    <xf numFmtId="49" fontId="89" fillId="0" borderId="0" xfId="0" applyNumberFormat="1" applyFont="1" applyAlignment="1">
      <alignment horizontal="right"/>
    </xf>
    <xf numFmtId="0" fontId="89" fillId="0" borderId="0" xfId="0" applyFont="1" applyAlignment="1">
      <alignment horizontal="center" vertical="center"/>
    </xf>
    <xf numFmtId="0" fontId="84" fillId="0" borderId="0" xfId="0" applyFont="1" applyAlignment="1">
      <alignment horizontal="left"/>
    </xf>
    <xf numFmtId="49" fontId="84" fillId="0" borderId="0" xfId="0" applyNumberFormat="1" applyFont="1" applyAlignment="1">
      <alignment/>
    </xf>
    <xf numFmtId="49" fontId="84" fillId="33" borderId="0" xfId="0" applyNumberFormat="1" applyFont="1" applyFill="1" applyAlignment="1" applyProtection="1">
      <alignment/>
      <protection locked="0"/>
    </xf>
    <xf numFmtId="0" fontId="84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84" fillId="33" borderId="0" xfId="0" applyFont="1" applyFill="1" applyAlignment="1" applyProtection="1">
      <alignment horizontal="center" vertical="center"/>
      <protection locked="0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wrapText="1"/>
    </xf>
    <xf numFmtId="0" fontId="84" fillId="0" borderId="0" xfId="0" applyFont="1" applyAlignment="1">
      <alignment horizontal="center"/>
    </xf>
    <xf numFmtId="172" fontId="88" fillId="0" borderId="0" xfId="0" applyNumberFormat="1" applyFont="1" applyAlignment="1">
      <alignment horizontal="left"/>
    </xf>
    <xf numFmtId="0" fontId="89" fillId="0" borderId="0" xfId="0" applyFont="1" applyAlignment="1">
      <alignment horizontal="center"/>
    </xf>
    <xf numFmtId="43" fontId="89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14" fontId="84" fillId="0" borderId="0" xfId="0" applyNumberFormat="1" applyFont="1" applyAlignment="1">
      <alignment horizontal="left"/>
    </xf>
    <xf numFmtId="0" fontId="89" fillId="0" borderId="0" xfId="0" applyFont="1" applyAlignment="1">
      <alignment/>
    </xf>
    <xf numFmtId="49" fontId="95" fillId="0" borderId="0" xfId="36" applyNumberFormat="1" applyFont="1" applyFill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 locked="0"/>
    </xf>
    <xf numFmtId="49" fontId="18" fillId="0" borderId="0" xfId="36" applyNumberFormat="1" applyFont="1" applyFill="1" applyBorder="1" applyAlignment="1" applyProtection="1">
      <alignment/>
      <protection/>
    </xf>
    <xf numFmtId="0" fontId="94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89" fillId="0" borderId="11" xfId="0" applyFont="1" applyBorder="1" applyAlignment="1">
      <alignment/>
    </xf>
    <xf numFmtId="0" fontId="84" fillId="0" borderId="11" xfId="0" applyFont="1" applyBorder="1" applyAlignment="1">
      <alignment/>
    </xf>
    <xf numFmtId="177" fontId="8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6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4" fillId="0" borderId="30" xfId="0" applyFont="1" applyBorder="1" applyAlignment="1">
      <alignment/>
    </xf>
    <xf numFmtId="0" fontId="84" fillId="0" borderId="31" xfId="0" applyFont="1" applyBorder="1" applyAlignment="1">
      <alignment/>
    </xf>
    <xf numFmtId="49" fontId="84" fillId="0" borderId="30" xfId="0" applyNumberFormat="1" applyFont="1" applyBorder="1" applyAlignment="1">
      <alignment/>
    </xf>
    <xf numFmtId="0" fontId="84" fillId="0" borderId="32" xfId="0" applyFont="1" applyBorder="1" applyAlignment="1">
      <alignment/>
    </xf>
    <xf numFmtId="0" fontId="84" fillId="0" borderId="33" xfId="0" applyFont="1" applyBorder="1" applyAlignment="1">
      <alignment/>
    </xf>
    <xf numFmtId="0" fontId="84" fillId="0" borderId="34" xfId="0" applyFont="1" applyBorder="1" applyAlignment="1">
      <alignment/>
    </xf>
    <xf numFmtId="0" fontId="84" fillId="0" borderId="24" xfId="0" applyFont="1" applyBorder="1" applyAlignment="1">
      <alignment/>
    </xf>
    <xf numFmtId="0" fontId="84" fillId="0" borderId="35" xfId="0" applyFont="1" applyBorder="1" applyAlignment="1">
      <alignment/>
    </xf>
    <xf numFmtId="0" fontId="93" fillId="0" borderId="30" xfId="0" applyFont="1" applyBorder="1" applyAlignment="1">
      <alignment/>
    </xf>
    <xf numFmtId="0" fontId="85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4" fillId="0" borderId="0" xfId="0" applyFont="1" applyBorder="1" applyAlignment="1" applyProtection="1">
      <alignment horizontal="center"/>
      <protection/>
    </xf>
    <xf numFmtId="0" fontId="89" fillId="0" borderId="0" xfId="0" applyFont="1" applyAlignment="1" applyProtection="1">
      <alignment horizontal="center"/>
      <protection/>
    </xf>
    <xf numFmtId="0" fontId="84" fillId="0" borderId="0" xfId="0" applyFont="1" applyBorder="1" applyAlignment="1" applyProtection="1">
      <alignment horizontal="right"/>
      <protection/>
    </xf>
    <xf numFmtId="0" fontId="94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wrapText="1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85" fillId="0" borderId="14" xfId="0" applyFont="1" applyBorder="1" applyAlignment="1" applyProtection="1">
      <alignment horizontal="left"/>
      <protection/>
    </xf>
    <xf numFmtId="0" fontId="83" fillId="0" borderId="0" xfId="0" applyFont="1" applyFill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 horizontal="left"/>
      <protection/>
    </xf>
    <xf numFmtId="0" fontId="83" fillId="0" borderId="0" xfId="0" applyFont="1" applyAlignment="1">
      <alignment horizontal="left"/>
    </xf>
    <xf numFmtId="0" fontId="83" fillId="0" borderId="0" xfId="0" applyFont="1" applyFill="1" applyBorder="1" applyAlignment="1" applyProtection="1">
      <alignment horizontal="left"/>
      <protection/>
    </xf>
    <xf numFmtId="0" fontId="85" fillId="0" borderId="14" xfId="0" applyFont="1" applyBorder="1" applyAlignment="1" applyProtection="1">
      <alignment horizontal="left"/>
      <protection/>
    </xf>
    <xf numFmtId="0" fontId="96" fillId="0" borderId="13" xfId="0" applyFont="1" applyBorder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43" fontId="96" fillId="0" borderId="21" xfId="0" applyNumberFormat="1" applyFont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6" fillId="0" borderId="13" xfId="0" applyFont="1" applyBorder="1" applyAlignment="1">
      <alignment/>
    </xf>
    <xf numFmtId="0" fontId="83" fillId="0" borderId="13" xfId="0" applyFont="1" applyBorder="1" applyAlignment="1">
      <alignment horizontal="left" vertical="top" wrapText="1"/>
    </xf>
    <xf numFmtId="0" fontId="83" fillId="0" borderId="0" xfId="0" applyFont="1" applyBorder="1" applyAlignment="1">
      <alignment horizontal="left" vertical="top" wrapText="1"/>
    </xf>
    <xf numFmtId="0" fontId="83" fillId="0" borderId="21" xfId="0" applyFont="1" applyBorder="1" applyAlignment="1">
      <alignment horizontal="left" vertical="top" wrapText="1"/>
    </xf>
    <xf numFmtId="0" fontId="86" fillId="0" borderId="0" xfId="0" applyFont="1" applyBorder="1" applyAlignment="1">
      <alignment/>
    </xf>
    <xf numFmtId="0" fontId="87" fillId="0" borderId="0" xfId="0" applyFont="1" applyFill="1" applyBorder="1" applyAlignment="1" applyProtection="1">
      <alignment horizontal="left" wrapText="1"/>
      <protection/>
    </xf>
    <xf numFmtId="0" fontId="89" fillId="0" borderId="34" xfId="0" applyFont="1" applyBorder="1" applyAlignment="1" applyProtection="1">
      <alignment horizontal="center"/>
      <protection/>
    </xf>
    <xf numFmtId="0" fontId="89" fillId="0" borderId="24" xfId="0" applyFont="1" applyBorder="1" applyAlignment="1" applyProtection="1">
      <alignment horizontal="center"/>
      <protection/>
    </xf>
    <xf numFmtId="0" fontId="89" fillId="0" borderId="35" xfId="0" applyFont="1" applyBorder="1" applyAlignment="1" applyProtection="1">
      <alignment horizontal="center"/>
      <protection/>
    </xf>
    <xf numFmtId="0" fontId="84" fillId="0" borderId="3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/>
      <protection/>
    </xf>
    <xf numFmtId="0" fontId="84" fillId="0" borderId="31" xfId="0" applyFont="1" applyBorder="1" applyAlignment="1" applyProtection="1">
      <alignment horizontal="center"/>
      <protection/>
    </xf>
    <xf numFmtId="0" fontId="89" fillId="0" borderId="30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/>
      <protection/>
    </xf>
    <xf numFmtId="0" fontId="89" fillId="0" borderId="31" xfId="0" applyFont="1" applyBorder="1" applyAlignment="1" applyProtection="1">
      <alignment horizontal="center"/>
      <protection/>
    </xf>
    <xf numFmtId="0" fontId="89" fillId="0" borderId="0" xfId="0" applyFont="1" applyAlignment="1" applyProtection="1">
      <alignment horizontal="center"/>
      <protection/>
    </xf>
    <xf numFmtId="49" fontId="98" fillId="0" borderId="0" xfId="0" applyNumberFormat="1" applyFont="1" applyAlignment="1" applyProtection="1">
      <alignment horizontal="left" wrapText="1"/>
      <protection/>
    </xf>
    <xf numFmtId="0" fontId="98" fillId="0" borderId="0" xfId="0" applyFont="1" applyBorder="1" applyAlignment="1" applyProtection="1">
      <alignment horizontal="left" wrapText="1"/>
      <protection/>
    </xf>
    <xf numFmtId="0" fontId="84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left" wrapText="1"/>
      <protection/>
    </xf>
    <xf numFmtId="49" fontId="98" fillId="0" borderId="0" xfId="0" applyNumberFormat="1" applyFont="1" applyFill="1" applyAlignment="1" applyProtection="1">
      <alignment horizontal="left" wrapText="1"/>
      <protection/>
    </xf>
    <xf numFmtId="0" fontId="84" fillId="0" borderId="0" xfId="0" applyFont="1" applyBorder="1" applyAlignment="1" applyProtection="1">
      <alignment horizontal="right"/>
      <protection/>
    </xf>
    <xf numFmtId="7" fontId="89" fillId="0" borderId="0" xfId="0" applyNumberFormat="1" applyFont="1" applyBorder="1" applyAlignment="1" applyProtection="1">
      <alignment horizontal="left"/>
      <protection/>
    </xf>
    <xf numFmtId="177" fontId="89" fillId="0" borderId="0" xfId="0" applyNumberFormat="1" applyFont="1" applyFill="1" applyBorder="1" applyAlignment="1" applyProtection="1">
      <alignment horizontal="center"/>
      <protection/>
    </xf>
    <xf numFmtId="14" fontId="84" fillId="33" borderId="0" xfId="0" applyNumberFormat="1" applyFont="1" applyFill="1" applyBorder="1" applyAlignment="1" applyProtection="1">
      <alignment horizontal="left"/>
      <protection locked="0"/>
    </xf>
    <xf numFmtId="0" fontId="94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wrapText="1"/>
      <protection locked="0"/>
    </xf>
    <xf numFmtId="0" fontId="84" fillId="0" borderId="0" xfId="0" applyFont="1" applyBorder="1" applyAlignment="1" applyProtection="1">
      <alignment horizontal="left" wrapText="1"/>
      <protection/>
    </xf>
    <xf numFmtId="0" fontId="89" fillId="0" borderId="0" xfId="0" applyFont="1" applyFill="1" applyBorder="1" applyAlignment="1" applyProtection="1">
      <alignment horizontal="center"/>
      <protection/>
    </xf>
    <xf numFmtId="49" fontId="84" fillId="0" borderId="0" xfId="0" applyNumberFormat="1" applyFont="1" applyFill="1" applyBorder="1" applyAlignment="1" applyProtection="1">
      <alignment horizontal="left" wrapText="1"/>
      <protection/>
    </xf>
    <xf numFmtId="0" fontId="83" fillId="0" borderId="0" xfId="0" applyFont="1" applyBorder="1" applyAlignment="1" applyProtection="1">
      <alignment horizontal="left"/>
      <protection/>
    </xf>
    <xf numFmtId="0" fontId="10" fillId="0" borderId="0" xfId="36" applyFont="1" applyFill="1" applyBorder="1" applyAlignment="1" applyProtection="1">
      <alignment horizontal="center"/>
      <protection/>
    </xf>
    <xf numFmtId="0" fontId="10" fillId="0" borderId="0" xfId="36" applyFont="1" applyFill="1" applyBorder="1" applyAlignment="1" applyProtection="1">
      <alignment horizontal="center" vertical="center"/>
      <protection/>
    </xf>
    <xf numFmtId="0" fontId="9" fillId="0" borderId="0" xfId="36" applyFont="1" applyFill="1" applyBorder="1" applyAlignment="1" applyProtection="1">
      <alignment horizontal="right"/>
      <protection/>
    </xf>
    <xf numFmtId="49" fontId="94" fillId="33" borderId="0" xfId="0" applyNumberFormat="1" applyFont="1" applyFill="1" applyBorder="1" applyAlignment="1" applyProtection="1">
      <alignment horizontal="left"/>
      <protection locked="0"/>
    </xf>
    <xf numFmtId="0" fontId="89" fillId="2" borderId="14" xfId="0" applyFont="1" applyFill="1" applyBorder="1" applyAlignment="1" applyProtection="1">
      <alignment horizontal="center" vertical="center" wrapText="1"/>
      <protection/>
    </xf>
    <xf numFmtId="0" fontId="89" fillId="2" borderId="10" xfId="0" applyFont="1" applyFill="1" applyBorder="1" applyAlignment="1" applyProtection="1">
      <alignment horizontal="center" vertical="center" wrapText="1"/>
      <protection/>
    </xf>
    <xf numFmtId="0" fontId="89" fillId="2" borderId="28" xfId="0" applyFont="1" applyFill="1" applyBorder="1" applyAlignment="1" applyProtection="1">
      <alignment horizontal="center" vertical="center" wrapText="1"/>
      <protection/>
    </xf>
    <xf numFmtId="0" fontId="89" fillId="2" borderId="18" xfId="0" applyFont="1" applyFill="1" applyBorder="1" applyAlignment="1" applyProtection="1">
      <alignment horizontal="center" vertical="center" wrapText="1"/>
      <protection/>
    </xf>
    <xf numFmtId="0" fontId="89" fillId="2" borderId="19" xfId="0" applyFont="1" applyFill="1" applyBorder="1" applyAlignment="1" applyProtection="1">
      <alignment horizontal="center" vertical="center" wrapText="1"/>
      <protection/>
    </xf>
    <xf numFmtId="0" fontId="89" fillId="2" borderId="20" xfId="0" applyFont="1" applyFill="1" applyBorder="1" applyAlignment="1" applyProtection="1">
      <alignment horizontal="center" vertical="center" wrapText="1"/>
      <protection/>
    </xf>
    <xf numFmtId="0" fontId="80" fillId="0" borderId="13" xfId="0" applyFont="1" applyBorder="1" applyAlignment="1" applyProtection="1">
      <alignment horizontal="left" wrapText="1"/>
      <protection/>
    </xf>
    <xf numFmtId="0" fontId="80" fillId="0" borderId="0" xfId="0" applyFont="1" applyBorder="1" applyAlignment="1" applyProtection="1">
      <alignment horizontal="left" wrapText="1"/>
      <protection/>
    </xf>
    <xf numFmtId="0" fontId="80" fillId="33" borderId="13" xfId="0" applyFont="1" applyFill="1" applyBorder="1" applyAlignment="1" applyProtection="1">
      <alignment horizontal="left" wrapText="1"/>
      <protection locked="0"/>
    </xf>
    <xf numFmtId="0" fontId="80" fillId="33" borderId="0" xfId="0" applyFont="1" applyFill="1" applyBorder="1" applyAlignment="1" applyProtection="1">
      <alignment horizontal="left" wrapText="1"/>
      <protection locked="0"/>
    </xf>
    <xf numFmtId="0" fontId="83" fillId="0" borderId="15" xfId="0" applyFont="1" applyFill="1" applyBorder="1" applyAlignment="1" applyProtection="1">
      <alignment horizontal="left"/>
      <protection/>
    </xf>
    <xf numFmtId="0" fontId="83" fillId="0" borderId="11" xfId="0" applyFont="1" applyFill="1" applyBorder="1" applyAlignment="1" applyProtection="1">
      <alignment horizontal="left"/>
      <protection/>
    </xf>
    <xf numFmtId="0" fontId="83" fillId="0" borderId="22" xfId="0" applyFont="1" applyFill="1" applyBorder="1" applyAlignment="1" applyProtection="1">
      <alignment horizontal="left"/>
      <protection/>
    </xf>
    <xf numFmtId="0" fontId="82" fillId="34" borderId="14" xfId="0" applyFont="1" applyFill="1" applyBorder="1" applyAlignment="1" applyProtection="1">
      <alignment horizontal="center"/>
      <protection/>
    </xf>
    <xf numFmtId="0" fontId="82" fillId="34" borderId="10" xfId="0" applyFont="1" applyFill="1" applyBorder="1" applyAlignment="1" applyProtection="1">
      <alignment horizontal="center"/>
      <protection/>
    </xf>
    <xf numFmtId="0" fontId="82" fillId="34" borderId="28" xfId="0" applyFont="1" applyFill="1" applyBorder="1" applyAlignment="1" applyProtection="1">
      <alignment horizontal="center"/>
      <protection/>
    </xf>
    <xf numFmtId="0" fontId="86" fillId="0" borderId="15" xfId="0" applyFont="1" applyFill="1" applyBorder="1" applyAlignment="1" applyProtection="1">
      <alignment horizontal="left" wrapText="1"/>
      <protection/>
    </xf>
    <xf numFmtId="0" fontId="86" fillId="0" borderId="11" xfId="0" applyFont="1" applyFill="1" applyBorder="1" applyAlignment="1" applyProtection="1">
      <alignment horizontal="left" wrapText="1"/>
      <protection/>
    </xf>
    <xf numFmtId="0" fontId="86" fillId="0" borderId="22" xfId="0" applyFont="1" applyFill="1" applyBorder="1" applyAlignment="1" applyProtection="1">
      <alignment horizontal="left" wrapText="1"/>
      <protection/>
    </xf>
    <xf numFmtId="0" fontId="86" fillId="0" borderId="16" xfId="0" applyFont="1" applyFill="1" applyBorder="1" applyAlignment="1" applyProtection="1">
      <alignment horizontal="left" wrapText="1"/>
      <protection/>
    </xf>
    <xf numFmtId="0" fontId="86" fillId="0" borderId="12" xfId="0" applyFont="1" applyFill="1" applyBorder="1" applyAlignment="1" applyProtection="1">
      <alignment horizontal="left" wrapText="1"/>
      <protection/>
    </xf>
    <xf numFmtId="0" fontId="86" fillId="0" borderId="25" xfId="0" applyFont="1" applyFill="1" applyBorder="1" applyAlignment="1" applyProtection="1">
      <alignment horizontal="left" wrapText="1"/>
      <protection/>
    </xf>
    <xf numFmtId="0" fontId="86" fillId="0" borderId="10" xfId="0" applyFont="1" applyBorder="1" applyAlignment="1" applyProtection="1">
      <alignment horizontal="center"/>
      <protection/>
    </xf>
    <xf numFmtId="0" fontId="86" fillId="0" borderId="28" xfId="0" applyFont="1" applyBorder="1" applyAlignment="1" applyProtection="1">
      <alignment horizontal="center"/>
      <protection/>
    </xf>
    <xf numFmtId="0" fontId="83" fillId="0" borderId="14" xfId="0" applyFont="1" applyFill="1" applyBorder="1" applyAlignment="1" applyProtection="1">
      <alignment horizontal="left" wrapText="1"/>
      <protection/>
    </xf>
    <xf numFmtId="0" fontId="83" fillId="0" borderId="10" xfId="0" applyFont="1" applyFill="1" applyBorder="1" applyAlignment="1" applyProtection="1">
      <alignment horizontal="left" wrapText="1"/>
      <protection/>
    </xf>
    <xf numFmtId="0" fontId="83" fillId="0" borderId="28" xfId="0" applyFont="1" applyFill="1" applyBorder="1" applyAlignment="1" applyProtection="1">
      <alignment horizontal="left" wrapText="1"/>
      <protection/>
    </xf>
    <xf numFmtId="0" fontId="83" fillId="0" borderId="16" xfId="0" applyFont="1" applyFill="1" applyBorder="1" applyAlignment="1" applyProtection="1">
      <alignment horizontal="left" wrapText="1"/>
      <protection/>
    </xf>
    <xf numFmtId="0" fontId="83" fillId="0" borderId="12" xfId="0" applyFont="1" applyFill="1" applyBorder="1" applyAlignment="1" applyProtection="1">
      <alignment horizontal="left" wrapText="1"/>
      <protection/>
    </xf>
    <xf numFmtId="0" fontId="83" fillId="0" borderId="25" xfId="0" applyFont="1" applyFill="1" applyBorder="1" applyAlignment="1" applyProtection="1">
      <alignment horizontal="left" wrapText="1"/>
      <protection/>
    </xf>
    <xf numFmtId="0" fontId="83" fillId="0" borderId="16" xfId="0" applyFont="1" applyFill="1" applyBorder="1" applyAlignment="1" applyProtection="1">
      <alignment horizontal="left" vertical="top" wrapText="1"/>
      <protection/>
    </xf>
    <xf numFmtId="0" fontId="83" fillId="0" borderId="12" xfId="0" applyFont="1" applyFill="1" applyBorder="1" applyAlignment="1" applyProtection="1">
      <alignment horizontal="left" vertical="top" wrapText="1"/>
      <protection/>
    </xf>
    <xf numFmtId="0" fontId="83" fillId="0" borderId="25" xfId="0" applyFont="1" applyFill="1" applyBorder="1" applyAlignment="1" applyProtection="1">
      <alignment horizontal="left" vertical="top" wrapText="1"/>
      <protection/>
    </xf>
    <xf numFmtId="0" fontId="83" fillId="0" borderId="17" xfId="0" applyFont="1" applyFill="1" applyBorder="1" applyAlignment="1" applyProtection="1">
      <alignment horizontal="left" vertical="top" wrapText="1"/>
      <protection/>
    </xf>
    <xf numFmtId="0" fontId="83" fillId="0" borderId="29" xfId="0" applyFont="1" applyFill="1" applyBorder="1" applyAlignment="1" applyProtection="1">
      <alignment horizontal="left" vertical="top" wrapText="1"/>
      <protection/>
    </xf>
    <xf numFmtId="0" fontId="83" fillId="0" borderId="39" xfId="0" applyFont="1" applyFill="1" applyBorder="1" applyAlignment="1" applyProtection="1">
      <alignment horizontal="left" vertical="top" wrapText="1"/>
      <protection/>
    </xf>
    <xf numFmtId="0" fontId="83" fillId="0" borderId="0" xfId="0" applyFont="1" applyFill="1" applyBorder="1" applyAlignment="1" applyProtection="1">
      <alignment horizontal="left"/>
      <protection/>
    </xf>
    <xf numFmtId="0" fontId="80" fillId="0" borderId="10" xfId="0" applyFont="1" applyBorder="1" applyAlignment="1" applyProtection="1">
      <alignment horizontal="center"/>
      <protection/>
    </xf>
    <xf numFmtId="0" fontId="80" fillId="0" borderId="28" xfId="0" applyFont="1" applyBorder="1" applyAlignment="1" applyProtection="1">
      <alignment horizontal="center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center"/>
      <protection/>
    </xf>
    <xf numFmtId="0" fontId="80" fillId="0" borderId="20" xfId="0" applyFont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horizontal="left" wrapText="1"/>
      <protection/>
    </xf>
    <xf numFmtId="0" fontId="85" fillId="0" borderId="14" xfId="0" applyFont="1" applyBorder="1" applyAlignment="1" applyProtection="1">
      <alignment horizontal="left"/>
      <protection/>
    </xf>
    <xf numFmtId="0" fontId="85" fillId="0" borderId="1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21" xfId="0" applyFont="1" applyBorder="1" applyAlignment="1" applyProtection="1">
      <alignment horizontal="center"/>
      <protection/>
    </xf>
    <xf numFmtId="49" fontId="85" fillId="33" borderId="0" xfId="0" applyNumberFormat="1" applyFont="1" applyFill="1" applyBorder="1" applyAlignment="1" applyProtection="1">
      <alignment horizontal="center"/>
      <protection locked="0"/>
    </xf>
    <xf numFmtId="49" fontId="85" fillId="33" borderId="21" xfId="0" applyNumberFormat="1" applyFont="1" applyFill="1" applyBorder="1" applyAlignment="1" applyProtection="1">
      <alignment horizontal="center"/>
      <protection locked="0"/>
    </xf>
    <xf numFmtId="0" fontId="86" fillId="0" borderId="0" xfId="0" applyFont="1" applyBorder="1" applyAlignment="1" applyProtection="1">
      <alignment horizontal="center"/>
      <protection/>
    </xf>
    <xf numFmtId="0" fontId="86" fillId="0" borderId="21" xfId="0" applyFont="1" applyBorder="1" applyAlignment="1" applyProtection="1">
      <alignment horizontal="center"/>
      <protection/>
    </xf>
    <xf numFmtId="0" fontId="7" fillId="2" borderId="38" xfId="0" applyFont="1" applyFill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11" fillId="0" borderId="38" xfId="36" applyFont="1" applyFill="1" applyBorder="1" applyAlignment="1" applyProtection="1">
      <alignment horizontal="left" wrapText="1"/>
      <protection/>
    </xf>
    <xf numFmtId="0" fontId="11" fillId="0" borderId="37" xfId="36" applyFont="1" applyFill="1" applyBorder="1" applyAlignment="1" applyProtection="1">
      <alignment horizontal="left" wrapText="1"/>
      <protection/>
    </xf>
    <xf numFmtId="0" fontId="11" fillId="0" borderId="27" xfId="36" applyFont="1" applyFill="1" applyBorder="1" applyAlignment="1" applyProtection="1">
      <alignment horizontal="left" wrapText="1"/>
      <protection/>
    </xf>
    <xf numFmtId="0" fontId="96" fillId="0" borderId="10" xfId="0" applyFont="1" applyBorder="1" applyAlignment="1" applyProtection="1">
      <alignment horizontal="center"/>
      <protection/>
    </xf>
    <xf numFmtId="0" fontId="96" fillId="0" borderId="28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/>
      <protection locked="0"/>
    </xf>
    <xf numFmtId="0" fontId="87" fillId="0" borderId="0" xfId="0" applyFont="1" applyFill="1" applyBorder="1" applyAlignment="1" applyProtection="1">
      <alignment horizontal="center"/>
      <protection/>
    </xf>
    <xf numFmtId="49" fontId="98" fillId="0" borderId="0" xfId="0" applyNumberFormat="1" applyFont="1" applyAlignment="1" applyProtection="1">
      <alignment horizontal="left" wrapText="1"/>
      <protection locked="0"/>
    </xf>
    <xf numFmtId="0" fontId="84" fillId="0" borderId="0" xfId="0" applyFont="1" applyAlignment="1" applyProtection="1">
      <alignment horizontal="left"/>
      <protection locked="0"/>
    </xf>
    <xf numFmtId="0" fontId="89" fillId="0" borderId="0" xfId="0" applyFont="1" applyAlignment="1" applyProtection="1">
      <alignment horizontal="center"/>
      <protection locked="0"/>
    </xf>
    <xf numFmtId="0" fontId="98" fillId="0" borderId="0" xfId="0" applyFont="1" applyBorder="1" applyAlignment="1" applyProtection="1">
      <alignment horizontal="left" wrapText="1"/>
      <protection locked="0"/>
    </xf>
    <xf numFmtId="0" fontId="84" fillId="0" borderId="30" xfId="0" applyFont="1" applyBorder="1" applyAlignment="1" applyProtection="1">
      <alignment horizontal="center"/>
      <protection locked="0"/>
    </xf>
    <xf numFmtId="0" fontId="84" fillId="0" borderId="0" xfId="0" applyFont="1" applyBorder="1" applyAlignment="1" applyProtection="1">
      <alignment horizontal="center"/>
      <protection locked="0"/>
    </xf>
    <xf numFmtId="0" fontId="84" fillId="0" borderId="31" xfId="0" applyFont="1" applyBorder="1" applyAlignment="1" applyProtection="1">
      <alignment horizontal="center"/>
      <protection locked="0"/>
    </xf>
    <xf numFmtId="0" fontId="89" fillId="0" borderId="30" xfId="0" applyFont="1" applyBorder="1" applyAlignment="1" applyProtection="1">
      <alignment horizontal="center"/>
      <protection locked="0"/>
    </xf>
    <xf numFmtId="0" fontId="89" fillId="0" borderId="31" xfId="0" applyFont="1" applyBorder="1" applyAlignment="1" applyProtection="1">
      <alignment horizontal="center"/>
      <protection locked="0"/>
    </xf>
    <xf numFmtId="0" fontId="80" fillId="0" borderId="13" xfId="0" applyFont="1" applyFill="1" applyBorder="1" applyAlignment="1" applyProtection="1">
      <alignment horizontal="left" wrapText="1"/>
      <protection locked="0"/>
    </xf>
    <xf numFmtId="0" fontId="80" fillId="0" borderId="0" xfId="0" applyFont="1" applyFill="1" applyBorder="1" applyAlignment="1" applyProtection="1">
      <alignment horizontal="left" wrapText="1"/>
      <protection locked="0"/>
    </xf>
    <xf numFmtId="0" fontId="81" fillId="0" borderId="10" xfId="0" applyFont="1" applyBorder="1" applyAlignment="1" applyProtection="1">
      <alignment horizontal="center"/>
      <protection/>
    </xf>
    <xf numFmtId="0" fontId="81" fillId="0" borderId="28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/>
      <protection locked="0"/>
    </xf>
    <xf numFmtId="0" fontId="80" fillId="0" borderId="21" xfId="0" applyFont="1" applyBorder="1" applyAlignment="1" applyProtection="1">
      <alignment horizontal="center"/>
      <protection locked="0"/>
    </xf>
    <xf numFmtId="0" fontId="89" fillId="0" borderId="3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31" xfId="0" applyFont="1" applyBorder="1" applyAlignment="1">
      <alignment horizontal="center"/>
    </xf>
    <xf numFmtId="7" fontId="89" fillId="0" borderId="0" xfId="0" applyNumberFormat="1" applyFont="1" applyAlignment="1">
      <alignment horizontal="left"/>
    </xf>
    <xf numFmtId="0" fontId="98" fillId="0" borderId="0" xfId="0" applyFont="1" applyAlignment="1">
      <alignment horizontal="left" wrapText="1"/>
    </xf>
    <xf numFmtId="0" fontId="89" fillId="0" borderId="34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0" fontId="89" fillId="0" borderId="35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31" xfId="0" applyFont="1" applyBorder="1" applyAlignment="1">
      <alignment horizontal="center"/>
    </xf>
    <xf numFmtId="49" fontId="98" fillId="0" borderId="0" xfId="0" applyNumberFormat="1" applyFont="1" applyAlignment="1">
      <alignment horizontal="left" wrapText="1"/>
    </xf>
    <xf numFmtId="49" fontId="98" fillId="0" borderId="0" xfId="0" applyNumberFormat="1" applyFont="1" applyFill="1" applyAlignment="1">
      <alignment horizontal="left" wrapText="1"/>
    </xf>
    <xf numFmtId="0" fontId="84" fillId="0" borderId="0" xfId="0" applyFont="1" applyAlignment="1">
      <alignment horizontal="right"/>
    </xf>
    <xf numFmtId="0" fontId="9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left" wrapText="1"/>
    </xf>
    <xf numFmtId="49" fontId="84" fillId="0" borderId="0" xfId="0" applyNumberFormat="1" applyFont="1" applyFill="1" applyAlignment="1">
      <alignment horizontal="left" wrapText="1"/>
    </xf>
    <xf numFmtId="177" fontId="89" fillId="0" borderId="0" xfId="0" applyNumberFormat="1" applyFont="1" applyAlignment="1">
      <alignment horizontal="center"/>
    </xf>
    <xf numFmtId="14" fontId="84" fillId="33" borderId="0" xfId="0" applyNumberFormat="1" applyFont="1" applyFill="1" applyAlignment="1" applyProtection="1">
      <alignment horizontal="left"/>
      <protection locked="0"/>
    </xf>
    <xf numFmtId="0" fontId="84" fillId="0" borderId="0" xfId="0" applyFont="1" applyAlignment="1" applyProtection="1">
      <alignment horizontal="left" wrapText="1"/>
      <protection locked="0"/>
    </xf>
    <xf numFmtId="0" fontId="83" fillId="0" borderId="0" xfId="0" applyFont="1" applyAlignment="1">
      <alignment horizontal="left"/>
    </xf>
    <xf numFmtId="49" fontId="94" fillId="33" borderId="0" xfId="0" applyNumberFormat="1" applyFont="1" applyFill="1" applyAlignment="1" applyProtection="1">
      <alignment horizontal="left"/>
      <protection locked="0"/>
    </xf>
    <xf numFmtId="0" fontId="89" fillId="2" borderId="14" xfId="0" applyFont="1" applyFill="1" applyBorder="1" applyAlignment="1">
      <alignment horizontal="center" vertical="center" wrapText="1"/>
    </xf>
    <xf numFmtId="0" fontId="89" fillId="2" borderId="10" xfId="0" applyFont="1" applyFill="1" applyBorder="1" applyAlignment="1">
      <alignment horizontal="center" vertical="center" wrapText="1"/>
    </xf>
    <xf numFmtId="0" fontId="89" fillId="2" borderId="28" xfId="0" applyFont="1" applyFill="1" applyBorder="1" applyAlignment="1">
      <alignment horizontal="center" vertical="center" wrapText="1"/>
    </xf>
    <xf numFmtId="0" fontId="89" fillId="2" borderId="18" xfId="0" applyFont="1" applyFill="1" applyBorder="1" applyAlignment="1">
      <alignment horizontal="center" vertical="center" wrapText="1"/>
    </xf>
    <xf numFmtId="0" fontId="89" fillId="2" borderId="19" xfId="0" applyFont="1" applyFill="1" applyBorder="1" applyAlignment="1">
      <alignment horizontal="center" vertical="center" wrapText="1"/>
    </xf>
    <xf numFmtId="0" fontId="89" fillId="2" borderId="20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left" vertical="top" wrapText="1"/>
    </xf>
    <xf numFmtId="0" fontId="83" fillId="0" borderId="29" xfId="0" applyFont="1" applyBorder="1" applyAlignment="1">
      <alignment horizontal="left" vertical="top" wrapText="1"/>
    </xf>
    <xf numFmtId="0" fontId="83" fillId="0" borderId="39" xfId="0" applyFont="1" applyBorder="1" applyAlignment="1">
      <alignment horizontal="left" vertical="top" wrapText="1"/>
    </xf>
    <xf numFmtId="0" fontId="83" fillId="0" borderId="15" xfId="0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83" fillId="0" borderId="22" xfId="0" applyFont="1" applyBorder="1" applyAlignment="1">
      <alignment horizontal="left"/>
    </xf>
    <xf numFmtId="0" fontId="80" fillId="0" borderId="13" xfId="0" applyFont="1" applyBorder="1" applyAlignment="1">
      <alignment horizontal="left" wrapText="1"/>
    </xf>
    <xf numFmtId="0" fontId="80" fillId="0" borderId="0" xfId="0" applyFont="1" applyAlignment="1">
      <alignment horizontal="left" wrapText="1"/>
    </xf>
    <xf numFmtId="0" fontId="80" fillId="33" borderId="0" xfId="0" applyFont="1" applyFill="1" applyAlignment="1" applyProtection="1">
      <alignment horizontal="left" wrapText="1"/>
      <protection locked="0"/>
    </xf>
    <xf numFmtId="0" fontId="82" fillId="2" borderId="14" xfId="0" applyFont="1" applyFill="1" applyBorder="1" applyAlignment="1">
      <alignment horizontal="center"/>
    </xf>
    <xf numFmtId="0" fontId="82" fillId="2" borderId="10" xfId="0" applyFont="1" applyFill="1" applyBorder="1" applyAlignment="1">
      <alignment horizontal="center"/>
    </xf>
    <xf numFmtId="0" fontId="82" fillId="2" borderId="28" xfId="0" applyFont="1" applyFill="1" applyBorder="1" applyAlignment="1">
      <alignment horizontal="center"/>
    </xf>
    <xf numFmtId="0" fontId="86" fillId="0" borderId="15" xfId="0" applyFont="1" applyBorder="1" applyAlignment="1">
      <alignment horizontal="left" wrapText="1"/>
    </xf>
    <xf numFmtId="0" fontId="86" fillId="0" borderId="11" xfId="0" applyFont="1" applyBorder="1" applyAlignment="1">
      <alignment horizontal="left" wrapText="1"/>
    </xf>
    <xf numFmtId="0" fontId="86" fillId="0" borderId="22" xfId="0" applyFont="1" applyBorder="1" applyAlignment="1">
      <alignment horizontal="left" wrapText="1"/>
    </xf>
    <xf numFmtId="0" fontId="83" fillId="0" borderId="0" xfId="0" applyFont="1" applyAlignment="1">
      <alignment horizontal="left" wrapText="1"/>
    </xf>
    <xf numFmtId="0" fontId="96" fillId="0" borderId="10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83" fillId="0" borderId="14" xfId="0" applyFont="1" applyBorder="1" applyAlignment="1">
      <alignment horizontal="left" wrapText="1"/>
    </xf>
    <xf numFmtId="0" fontId="83" fillId="0" borderId="10" xfId="0" applyFont="1" applyBorder="1" applyAlignment="1">
      <alignment horizontal="left" wrapText="1"/>
    </xf>
    <xf numFmtId="0" fontId="83" fillId="0" borderId="28" xfId="0" applyFont="1" applyBorder="1" applyAlignment="1">
      <alignment horizontal="left" wrapText="1"/>
    </xf>
    <xf numFmtId="0" fontId="83" fillId="0" borderId="16" xfId="0" applyFont="1" applyBorder="1" applyAlignment="1">
      <alignment horizontal="left" wrapText="1"/>
    </xf>
    <xf numFmtId="0" fontId="83" fillId="0" borderId="12" xfId="0" applyFont="1" applyBorder="1" applyAlignment="1">
      <alignment horizontal="left" wrapText="1"/>
    </xf>
    <xf numFmtId="0" fontId="83" fillId="0" borderId="25" xfId="0" applyFont="1" applyBorder="1" applyAlignment="1">
      <alignment horizontal="left" wrapText="1"/>
    </xf>
    <xf numFmtId="0" fontId="83" fillId="0" borderId="16" xfId="0" applyFont="1" applyBorder="1" applyAlignment="1">
      <alignment horizontal="left" vertical="top" wrapText="1"/>
    </xf>
    <xf numFmtId="0" fontId="83" fillId="0" borderId="12" xfId="0" applyFont="1" applyBorder="1" applyAlignment="1">
      <alignment horizontal="left" vertical="top" wrapText="1"/>
    </xf>
    <xf numFmtId="0" fontId="83" fillId="0" borderId="25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5" fillId="0" borderId="14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80" fillId="0" borderId="0" xfId="0" applyFont="1" applyAlignment="1">
      <alignment horizontal="center"/>
    </xf>
    <xf numFmtId="0" fontId="80" fillId="0" borderId="21" xfId="0" applyFont="1" applyBorder="1" applyAlignment="1">
      <alignment horizontal="center"/>
    </xf>
    <xf numFmtId="49" fontId="85" fillId="33" borderId="0" xfId="0" applyNumberFormat="1" applyFont="1" applyFill="1" applyAlignment="1" applyProtection="1">
      <alignment horizontal="center"/>
      <protection locked="0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7" fillId="0" borderId="0" xfId="36" applyFont="1" applyFill="1" applyBorder="1" applyAlignment="1" applyProtection="1">
      <alignment horizontal="center" vertical="center"/>
      <protection/>
    </xf>
    <xf numFmtId="0" fontId="85" fillId="33" borderId="13" xfId="0" applyFont="1" applyFill="1" applyBorder="1" applyAlignment="1" applyProtection="1">
      <alignment horizontal="left" wrapText="1"/>
      <protection locked="0"/>
    </xf>
    <xf numFmtId="0" fontId="85" fillId="33" borderId="0" xfId="0" applyFont="1" applyFill="1" applyBorder="1" applyAlignment="1" applyProtection="1">
      <alignment horizontal="left" wrapText="1"/>
      <protection locked="0"/>
    </xf>
    <xf numFmtId="0" fontId="10" fillId="0" borderId="0" xfId="36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3082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59400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SheetLayoutView="100" zoomScalePageLayoutView="0" workbookViewId="0" topLeftCell="A33">
      <selection activeCell="G53" sqref="G53"/>
    </sheetView>
  </sheetViews>
  <sheetFormatPr defaultColWidth="9.140625" defaultRowHeight="15"/>
  <cols>
    <col min="1" max="1" width="12.57421875" style="199" customWidth="1"/>
    <col min="2" max="2" width="10.8515625" style="199" customWidth="1"/>
    <col min="3" max="5" width="9.7109375" style="199" customWidth="1"/>
    <col min="6" max="6" width="12.7109375" style="199" customWidth="1"/>
    <col min="7" max="7" width="14.0039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70.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152</v>
      </c>
      <c r="B8" s="510"/>
      <c r="C8" s="510"/>
      <c r="D8" s="510"/>
      <c r="E8" s="510"/>
      <c r="F8" s="510"/>
      <c r="G8" s="510"/>
      <c r="H8" s="510"/>
      <c r="I8" s="510"/>
    </row>
    <row r="9" spans="1:9" ht="17.25" customHeight="1" thickBot="1">
      <c r="A9" s="441"/>
      <c r="B9" s="441"/>
      <c r="C9" s="441"/>
      <c r="D9" s="441"/>
      <c r="E9" s="441"/>
      <c r="F9" s="441"/>
      <c r="G9" s="441"/>
      <c r="H9" s="441"/>
      <c r="I9" s="441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46" t="s">
        <v>175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508" t="s">
        <v>5</v>
      </c>
      <c r="C19" s="508"/>
      <c r="D19" s="508"/>
      <c r="E19" s="5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13"/>
      <c r="G23" s="41" t="s">
        <v>8</v>
      </c>
      <c r="H23" s="508" t="s">
        <v>9</v>
      </c>
      <c r="I23" s="509"/>
    </row>
    <row r="24" spans="1:9" ht="15.75">
      <c r="A24" s="73"/>
      <c r="B24" s="520" t="s">
        <v>142</v>
      </c>
      <c r="C24" s="520"/>
      <c r="D24" s="520"/>
      <c r="E24" s="521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13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13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13"/>
      <c r="G35" s="55">
        <v>1</v>
      </c>
      <c r="H35" s="57"/>
      <c r="I35" s="58"/>
    </row>
    <row r="36" spans="1:9" ht="27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493" t="s">
        <v>223</v>
      </c>
      <c r="C38" s="493"/>
      <c r="D38" s="493"/>
      <c r="E38" s="494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55">
        <v>0</v>
      </c>
      <c r="H39" s="230"/>
      <c r="I39" s="59" t="s">
        <v>6</v>
      </c>
    </row>
    <row r="40" spans="1:9" ht="15.75" customHeight="1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customHeight="1" thickBot="1">
      <c r="A41" s="423"/>
      <c r="B41" s="423"/>
      <c r="C41" s="423"/>
      <c r="D41" s="423"/>
      <c r="E41" s="423"/>
      <c r="F41" s="423"/>
      <c r="G41" s="423"/>
      <c r="H41" s="423"/>
      <c r="I41" s="423"/>
    </row>
    <row r="42" spans="1:9" ht="15.75" customHeight="1">
      <c r="A42" s="60" t="s">
        <v>217</v>
      </c>
      <c r="B42" s="508" t="s">
        <v>216</v>
      </c>
      <c r="C42" s="508"/>
      <c r="D42" s="508"/>
      <c r="E42" s="509"/>
      <c r="F42" s="423"/>
      <c r="G42" s="60" t="s">
        <v>225</v>
      </c>
      <c r="H42" s="493" t="s">
        <v>224</v>
      </c>
      <c r="I42" s="494"/>
    </row>
    <row r="43" spans="1:9" ht="15.75" customHeight="1" thickBot="1">
      <c r="A43" s="55">
        <v>0</v>
      </c>
      <c r="B43" s="53"/>
      <c r="C43" s="71" t="s">
        <v>6</v>
      </c>
      <c r="D43" s="224"/>
      <c r="E43" s="225"/>
      <c r="F43" s="423"/>
      <c r="G43" s="55">
        <v>0</v>
      </c>
      <c r="H43" s="230"/>
      <c r="I43" s="59" t="s">
        <v>6</v>
      </c>
    </row>
    <row r="44" spans="1:9" ht="15.75" customHeight="1">
      <c r="A44" s="426" t="s">
        <v>218</v>
      </c>
      <c r="B44" s="424"/>
      <c r="C44" s="425"/>
      <c r="D44" s="16"/>
      <c r="E44" s="16"/>
      <c r="F44" s="423"/>
      <c r="G44" s="423"/>
      <c r="H44" s="423"/>
      <c r="I44" s="423"/>
    </row>
    <row r="45" spans="1:9" ht="15.75" customHeight="1">
      <c r="A45" s="507" t="s">
        <v>226</v>
      </c>
      <c r="B45" s="507"/>
      <c r="C45" s="507"/>
      <c r="D45" s="507"/>
      <c r="E45" s="507"/>
      <c r="F45" s="507"/>
      <c r="G45" s="507"/>
      <c r="H45" s="507"/>
      <c r="I45" s="507"/>
    </row>
    <row r="46" spans="1:9" ht="15.75" customHeight="1" thickBot="1">
      <c r="A46" s="423"/>
      <c r="B46" s="423"/>
      <c r="C46" s="423"/>
      <c r="D46" s="423"/>
      <c r="E46" s="423"/>
      <c r="F46" s="423"/>
      <c r="G46" s="423"/>
      <c r="H46" s="423"/>
      <c r="I46" s="423"/>
    </row>
    <row r="47" spans="1:9" ht="27" customHeight="1">
      <c r="A47" s="495" t="s">
        <v>124</v>
      </c>
      <c r="B47" s="496"/>
      <c r="C47" s="496"/>
      <c r="D47" s="496"/>
      <c r="E47" s="496"/>
      <c r="F47" s="496"/>
      <c r="G47" s="496"/>
      <c r="H47" s="496"/>
      <c r="I47" s="497"/>
    </row>
    <row r="48" spans="1:9" ht="27" customHeight="1">
      <c r="A48" s="498" t="s">
        <v>125</v>
      </c>
      <c r="B48" s="499"/>
      <c r="C48" s="499"/>
      <c r="D48" s="499"/>
      <c r="E48" s="499"/>
      <c r="F48" s="499"/>
      <c r="G48" s="499"/>
      <c r="H48" s="499"/>
      <c r="I48" s="500"/>
    </row>
    <row r="49" spans="1:9" ht="49.5" customHeight="1">
      <c r="A49" s="501" t="s">
        <v>126</v>
      </c>
      <c r="B49" s="502"/>
      <c r="C49" s="502"/>
      <c r="D49" s="502"/>
      <c r="E49" s="502"/>
      <c r="F49" s="502"/>
      <c r="G49" s="502"/>
      <c r="H49" s="502"/>
      <c r="I49" s="503"/>
    </row>
    <row r="50" spans="1:9" ht="27" customHeight="1" thickBot="1">
      <c r="A50" s="504" t="s">
        <v>127</v>
      </c>
      <c r="B50" s="505"/>
      <c r="C50" s="505"/>
      <c r="D50" s="505"/>
      <c r="E50" s="505"/>
      <c r="F50" s="505"/>
      <c r="G50" s="505"/>
      <c r="H50" s="505"/>
      <c r="I50" s="506"/>
    </row>
    <row r="51" spans="1:9" ht="15.75">
      <c r="A51" s="178" t="s">
        <v>20</v>
      </c>
      <c r="B51" s="54"/>
      <c r="C51" s="179">
        <f>A12</f>
        <v>0</v>
      </c>
      <c r="D51" s="180" t="s">
        <v>21</v>
      </c>
      <c r="E51" s="227"/>
      <c r="F51" s="179">
        <f>A15</f>
        <v>0</v>
      </c>
      <c r="G51" s="180" t="str">
        <f>A14</f>
        <v>R.G. GIP</v>
      </c>
      <c r="H51" s="182">
        <f>B13</f>
        <v>0</v>
      </c>
      <c r="I51" s="177" t="s">
        <v>64</v>
      </c>
    </row>
    <row r="52" spans="1:9" ht="10.5" customHeight="1">
      <c r="A52" s="86"/>
      <c r="B52" s="20"/>
      <c r="C52" s="20"/>
      <c r="D52" s="4"/>
      <c r="E52" s="4"/>
      <c r="F52" s="20"/>
      <c r="G52" s="20"/>
      <c r="H52" s="20"/>
      <c r="I52" s="82"/>
    </row>
    <row r="53" spans="1:9" ht="15.75">
      <c r="A53" s="86" t="s">
        <v>22</v>
      </c>
      <c r="B53" s="20"/>
      <c r="C53" s="21">
        <f>E12</f>
        <v>0</v>
      </c>
      <c r="D53" s="21"/>
      <c r="E53" s="21"/>
      <c r="F53" s="21"/>
      <c r="G53" s="246"/>
      <c r="H53" s="25" t="s">
        <v>3</v>
      </c>
      <c r="I53" s="82"/>
    </row>
    <row r="54" spans="1:9" ht="15">
      <c r="A54" s="481" t="s">
        <v>131</v>
      </c>
      <c r="B54" s="482"/>
      <c r="C54" s="482"/>
      <c r="D54" s="482"/>
      <c r="E54" s="482"/>
      <c r="F54" s="482"/>
      <c r="G54" s="482"/>
      <c r="H54" s="482"/>
      <c r="I54" s="483"/>
    </row>
    <row r="55" spans="1:9" ht="25.5" customHeight="1">
      <c r="A55" s="185" t="s">
        <v>23</v>
      </c>
      <c r="B55" s="75"/>
      <c r="C55" s="75"/>
      <c r="D55" s="75"/>
      <c r="E55" s="75"/>
      <c r="F55" s="228"/>
      <c r="G55" s="76" t="s">
        <v>24</v>
      </c>
      <c r="H55" s="77"/>
      <c r="I55" s="78"/>
    </row>
    <row r="56" spans="1:9" ht="15.75">
      <c r="A56" s="79" t="s">
        <v>25</v>
      </c>
      <c r="B56" s="80"/>
      <c r="C56" s="80"/>
      <c r="D56" s="80"/>
      <c r="E56" s="80"/>
      <c r="F56" s="4"/>
      <c r="G56" s="81">
        <v>600</v>
      </c>
      <c r="H56" s="20"/>
      <c r="I56" s="82"/>
    </row>
    <row r="57" spans="1:9" ht="41.25" customHeight="1">
      <c r="A57" s="477" t="s">
        <v>170</v>
      </c>
      <c r="B57" s="478"/>
      <c r="C57" s="478"/>
      <c r="D57" s="478"/>
      <c r="E57" s="478"/>
      <c r="F57" s="478"/>
      <c r="G57" s="81">
        <f>LOOKUP(A20,{0,1},{0,300})</f>
        <v>0</v>
      </c>
      <c r="H57" s="81"/>
      <c r="I57" s="83"/>
    </row>
    <row r="58" spans="1:9" ht="15.75">
      <c r="A58" s="479"/>
      <c r="B58" s="480"/>
      <c r="C58" s="480"/>
      <c r="D58" s="480"/>
      <c r="E58" s="480"/>
      <c r="F58" s="480"/>
      <c r="G58" s="81"/>
      <c r="H58" s="81"/>
      <c r="I58" s="83"/>
    </row>
    <row r="59" spans="1:9" ht="15.75">
      <c r="A59" s="46" t="s">
        <v>26</v>
      </c>
      <c r="B59" s="17"/>
      <c r="C59" s="17"/>
      <c r="D59" s="17"/>
      <c r="E59" s="17"/>
      <c r="F59" s="4"/>
      <c r="G59" s="81">
        <v>650</v>
      </c>
      <c r="H59" s="20"/>
      <c r="I59" s="82"/>
    </row>
    <row r="60" spans="1:9" ht="15.75">
      <c r="A60" s="74" t="s">
        <v>27</v>
      </c>
      <c r="B60" s="22"/>
      <c r="C60" s="22"/>
      <c r="D60" s="22"/>
      <c r="E60" s="22"/>
      <c r="F60" s="229"/>
      <c r="G60" s="84">
        <f>SUM(G56:G59)</f>
        <v>1250</v>
      </c>
      <c r="H60" s="84"/>
      <c r="I60" s="85">
        <f>+G60</f>
        <v>1250</v>
      </c>
    </row>
    <row r="61" spans="1:9" ht="15.75">
      <c r="A61" s="73"/>
      <c r="B61" s="20"/>
      <c r="C61" s="20"/>
      <c r="D61" s="20"/>
      <c r="E61" s="20"/>
      <c r="F61" s="4"/>
      <c r="G61" s="20"/>
      <c r="H61" s="20"/>
      <c r="I61" s="82"/>
    </row>
    <row r="62" spans="1:9" ht="15.75">
      <c r="A62" s="158" t="s">
        <v>28</v>
      </c>
      <c r="B62" s="21"/>
      <c r="C62" s="21"/>
      <c r="D62" s="21"/>
      <c r="E62" s="21"/>
      <c r="F62" s="228"/>
      <c r="G62" s="76" t="s">
        <v>29</v>
      </c>
      <c r="H62" s="21"/>
      <c r="I62" s="78" t="s">
        <v>103</v>
      </c>
    </row>
    <row r="63" spans="1:9" ht="15.75">
      <c r="A63" s="73" t="s">
        <v>56</v>
      </c>
      <c r="B63" s="20"/>
      <c r="C63" s="20"/>
      <c r="D63" s="20"/>
      <c r="E63" s="20"/>
      <c r="F63" s="4"/>
      <c r="G63" s="88">
        <f>LOOKUP(G25,{0,1},{0,300})</f>
        <v>0</v>
      </c>
      <c r="H63" s="20"/>
      <c r="I63" s="87">
        <f>G63</f>
        <v>0</v>
      </c>
    </row>
    <row r="64" spans="1:9" ht="15.75">
      <c r="A64" s="73"/>
      <c r="B64" s="20"/>
      <c r="C64" s="20"/>
      <c r="D64" s="20"/>
      <c r="E64" s="20"/>
      <c r="F64" s="4"/>
      <c r="G64" s="210"/>
      <c r="H64" s="20"/>
      <c r="I64" s="82"/>
    </row>
    <row r="65" spans="1:9" ht="15.75">
      <c r="A65" s="73" t="s">
        <v>144</v>
      </c>
      <c r="B65" s="20"/>
      <c r="C65" s="20"/>
      <c r="D65" s="20"/>
      <c r="E65" s="20"/>
      <c r="F65" s="4"/>
      <c r="G65" s="210">
        <f>IF(A30&lt;5,0,IF(A30&gt;4,20))</f>
        <v>0</v>
      </c>
      <c r="H65" s="20"/>
      <c r="I65" s="87">
        <f>+G65*I60/100</f>
        <v>0</v>
      </c>
    </row>
    <row r="66" spans="1:9" ht="15.75">
      <c r="A66" s="73"/>
      <c r="B66" s="20"/>
      <c r="C66" s="20"/>
      <c r="D66" s="20"/>
      <c r="E66" s="20"/>
      <c r="F66" s="4"/>
      <c r="G66" s="210"/>
      <c r="H66" s="20"/>
      <c r="I66" s="82"/>
    </row>
    <row r="67" spans="1:9" ht="15.75">
      <c r="A67" s="73" t="s">
        <v>57</v>
      </c>
      <c r="B67" s="20"/>
      <c r="C67" s="20"/>
      <c r="D67" s="20"/>
      <c r="E67" s="20"/>
      <c r="F67" s="4"/>
      <c r="G67" s="210">
        <f>IF(G30&lt;5,0,IF(G30&gt;4,30))</f>
        <v>0</v>
      </c>
      <c r="H67" s="20"/>
      <c r="I67" s="87">
        <f>+G67*I60/100</f>
        <v>0</v>
      </c>
    </row>
    <row r="68" spans="1:9" ht="15.75">
      <c r="A68" s="73"/>
      <c r="B68" s="20"/>
      <c r="C68" s="20"/>
      <c r="D68" s="20"/>
      <c r="E68" s="20"/>
      <c r="F68" s="4"/>
      <c r="G68" s="210"/>
      <c r="H68" s="20"/>
      <c r="I68" s="82"/>
    </row>
    <row r="69" spans="1:9" ht="15.75">
      <c r="A69" s="73" t="s">
        <v>58</v>
      </c>
      <c r="B69" s="20"/>
      <c r="C69" s="20"/>
      <c r="D69" s="20"/>
      <c r="E69" s="20"/>
      <c r="F69" s="4"/>
      <c r="G69" s="210">
        <f>LOOKUP(A35,{1,2,3,4,5,6,7,8,9,10,11,12,13},{0,0,0,30,30,30,30,30,30,30,60,60,60})</f>
        <v>0</v>
      </c>
      <c r="H69" s="20"/>
      <c r="I69" s="87">
        <f>+G69*I60/100</f>
        <v>0</v>
      </c>
    </row>
    <row r="70" spans="1:9" ht="15.75">
      <c r="A70" s="73"/>
      <c r="B70" s="20"/>
      <c r="C70" s="20"/>
      <c r="D70" s="20"/>
      <c r="E70" s="20"/>
      <c r="F70" s="4"/>
      <c r="G70" s="210"/>
      <c r="H70" s="20"/>
      <c r="I70" s="82"/>
    </row>
    <row r="71" spans="1:9" ht="15.75">
      <c r="A71" s="73" t="s">
        <v>93</v>
      </c>
      <c r="B71" s="20"/>
      <c r="C71" s="20"/>
      <c r="D71" s="20"/>
      <c r="E71" s="20"/>
      <c r="F71" s="4"/>
      <c r="G71" s="210">
        <f>LOOKUP(G35,{1,2,3,4,5,6,7,8,9,10,11,12,13,14,15,16,17,18,19,20},{0,30,30,30,30,32,34,36,38,40,40,40,40,40,40,40,40,40,40,40})</f>
        <v>0</v>
      </c>
      <c r="H71" s="89"/>
      <c r="I71" s="87">
        <f>+G71*I60/100</f>
        <v>0</v>
      </c>
    </row>
    <row r="72" spans="1:9" ht="15.75">
      <c r="A72" s="73"/>
      <c r="B72" s="20"/>
      <c r="C72" s="20"/>
      <c r="D72" s="20"/>
      <c r="E72" s="20"/>
      <c r="F72" s="4"/>
      <c r="G72" s="210"/>
      <c r="H72" s="20"/>
      <c r="I72" s="87"/>
    </row>
    <row r="73" spans="1:9" ht="15.75">
      <c r="A73" s="431" t="s">
        <v>221</v>
      </c>
      <c r="B73" s="20"/>
      <c r="C73" s="20"/>
      <c r="D73" s="20"/>
      <c r="E73" s="20"/>
      <c r="F73" s="4"/>
      <c r="G73" s="88">
        <f>LOOKUP(A39,{0,1},{0,400})</f>
        <v>0</v>
      </c>
      <c r="H73" s="20"/>
      <c r="I73" s="87">
        <f>G73</f>
        <v>0</v>
      </c>
    </row>
    <row r="74" spans="1:9" ht="15.75">
      <c r="A74" s="73"/>
      <c r="B74" s="20"/>
      <c r="C74" s="20"/>
      <c r="D74" s="20"/>
      <c r="E74" s="20"/>
      <c r="F74" s="4"/>
      <c r="G74" s="88"/>
      <c r="H74" s="20"/>
      <c r="I74" s="87"/>
    </row>
    <row r="75" spans="1:9" ht="15.75">
      <c r="A75" s="431" t="s">
        <v>222</v>
      </c>
      <c r="B75" s="20"/>
      <c r="C75" s="20"/>
      <c r="D75" s="20"/>
      <c r="E75" s="20"/>
      <c r="F75" s="4"/>
      <c r="G75" s="88">
        <f>LOOKUP(G43,{0,1},{0,200})</f>
        <v>0</v>
      </c>
      <c r="H75" s="20"/>
      <c r="I75" s="87">
        <f>G75</f>
        <v>0</v>
      </c>
    </row>
    <row r="76" spans="1:9" ht="15.75">
      <c r="A76" s="73"/>
      <c r="B76" s="20"/>
      <c r="C76" s="20"/>
      <c r="D76" s="20"/>
      <c r="E76" s="20"/>
      <c r="F76" s="4"/>
      <c r="G76" s="88"/>
      <c r="H76" s="20"/>
      <c r="I76" s="87"/>
    </row>
    <row r="77" spans="1:9" ht="15.75">
      <c r="A77" s="73" t="s">
        <v>213</v>
      </c>
      <c r="B77" s="20"/>
      <c r="C77" s="20"/>
      <c r="D77" s="20"/>
      <c r="E77" s="20"/>
      <c r="F77" s="4"/>
      <c r="G77" s="88">
        <f>LOOKUP(G39,{0,1},{0,350})</f>
        <v>0</v>
      </c>
      <c r="H77" s="20"/>
      <c r="I77" s="87">
        <f>G77</f>
        <v>0</v>
      </c>
    </row>
    <row r="78" spans="1:9" ht="16.5" thickBot="1">
      <c r="A78" s="90"/>
      <c r="B78" s="57"/>
      <c r="C78" s="57"/>
      <c r="D78" s="57"/>
      <c r="E78" s="57"/>
      <c r="F78" s="230"/>
      <c r="G78" s="208"/>
      <c r="H78" s="57"/>
      <c r="I78" s="91"/>
    </row>
    <row r="79" spans="1:9" ht="16.5" thickBot="1">
      <c r="A79" s="86" t="s">
        <v>30</v>
      </c>
      <c r="B79" s="20"/>
      <c r="C79" s="20"/>
      <c r="D79" s="20"/>
      <c r="E79" s="20"/>
      <c r="F79" s="4"/>
      <c r="G79" s="92">
        <f>I60+I63+I65+I67+I69+I71+I73+I75+I77</f>
        <v>1250</v>
      </c>
      <c r="H79" s="18" t="s">
        <v>31</v>
      </c>
      <c r="I79" s="94">
        <f>G79-(G79/3)</f>
        <v>833.3333333333333</v>
      </c>
    </row>
    <row r="80" spans="1:9" ht="16.5" thickBot="1">
      <c r="A80" s="86"/>
      <c r="B80" s="20"/>
      <c r="C80" s="20"/>
      <c r="D80" s="20"/>
      <c r="E80" s="20"/>
      <c r="F80" s="4"/>
      <c r="G80" s="92"/>
      <c r="H80" s="18"/>
      <c r="I80" s="95"/>
    </row>
    <row r="81" spans="1:9" ht="16.5" thickBot="1">
      <c r="A81" s="86" t="s">
        <v>145</v>
      </c>
      <c r="B81" s="20"/>
      <c r="C81" s="20"/>
      <c r="D81" s="20"/>
      <c r="E81" s="20"/>
      <c r="F81" s="4"/>
      <c r="G81" s="92"/>
      <c r="H81" s="18"/>
      <c r="I81" s="94">
        <f>LOOKUP(A25,{0,1},{0,300})</f>
        <v>0</v>
      </c>
    </row>
    <row r="82" spans="1:9" ht="16.5" thickBot="1">
      <c r="A82" s="86"/>
      <c r="B82" s="20"/>
      <c r="C82" s="20"/>
      <c r="D82" s="20"/>
      <c r="E82" s="20"/>
      <c r="F82" s="4"/>
      <c r="G82" s="92"/>
      <c r="H82" s="18"/>
      <c r="I82" s="95"/>
    </row>
    <row r="83" spans="1:9" ht="16.5" thickBot="1">
      <c r="A83" s="86" t="s">
        <v>219</v>
      </c>
      <c r="B83" s="20"/>
      <c r="C83" s="20"/>
      <c r="D83" s="20"/>
      <c r="E83" s="20"/>
      <c r="F83" s="4"/>
      <c r="G83" s="92"/>
      <c r="H83" s="18"/>
      <c r="I83" s="94">
        <f>LOOKUP(A43,{0,1},{0,350})</f>
        <v>0</v>
      </c>
    </row>
    <row r="84" spans="1:9" ht="16.5" customHeight="1" thickBot="1">
      <c r="A84" s="256"/>
      <c r="B84" s="4"/>
      <c r="C84" s="4"/>
      <c r="D84" s="4"/>
      <c r="E84" s="4"/>
      <c r="F84" s="4"/>
      <c r="G84" s="4"/>
      <c r="H84" s="4"/>
      <c r="I84" s="257"/>
    </row>
    <row r="85" spans="1:9" ht="16.5" thickBot="1">
      <c r="A85" s="86" t="s">
        <v>32</v>
      </c>
      <c r="B85" s="4"/>
      <c r="C85" s="20"/>
      <c r="D85" s="20"/>
      <c r="E85" s="20"/>
      <c r="F85" s="20"/>
      <c r="G85" s="212"/>
      <c r="H85" s="20"/>
      <c r="I85" s="247"/>
    </row>
    <row r="86" spans="1:9" ht="15.75">
      <c r="A86" s="29" t="s">
        <v>130</v>
      </c>
      <c r="B86" s="4"/>
      <c r="C86" s="93"/>
      <c r="D86" s="93"/>
      <c r="E86" s="93"/>
      <c r="F86" s="93"/>
      <c r="G86" s="93"/>
      <c r="H86" s="93"/>
      <c r="I86" s="97"/>
    </row>
    <row r="87" spans="1:9" ht="9" customHeight="1" thickBot="1">
      <c r="A87" s="73"/>
      <c r="B87" s="4"/>
      <c r="C87" s="20"/>
      <c r="D87" s="20"/>
      <c r="E87" s="20"/>
      <c r="F87" s="20"/>
      <c r="G87" s="20"/>
      <c r="H87" s="20"/>
      <c r="I87" s="59"/>
    </row>
    <row r="88" spans="1:9" ht="16.5" thickBot="1">
      <c r="A88" s="86" t="s">
        <v>114</v>
      </c>
      <c r="B88" s="4"/>
      <c r="C88" s="20"/>
      <c r="D88" s="20"/>
      <c r="E88" s="20"/>
      <c r="F88" s="183">
        <v>0</v>
      </c>
      <c r="G88" s="20" t="s">
        <v>6</v>
      </c>
      <c r="H88" s="20"/>
      <c r="I88" s="96">
        <f>LOOKUP(F88,{0,1},{0,450})</f>
        <v>0</v>
      </c>
    </row>
    <row r="89" spans="1:9" ht="15.75" thickBot="1">
      <c r="A89" s="29" t="s">
        <v>128</v>
      </c>
      <c r="B89" s="4"/>
      <c r="C89" s="27"/>
      <c r="D89" s="27"/>
      <c r="E89" s="27"/>
      <c r="F89" s="27"/>
      <c r="G89" s="27"/>
      <c r="H89" s="27"/>
      <c r="I89" s="62"/>
    </row>
    <row r="90" spans="1:9" ht="16.5" thickBot="1">
      <c r="A90" s="86" t="s">
        <v>33</v>
      </c>
      <c r="B90" s="4"/>
      <c r="C90" s="93"/>
      <c r="D90" s="93"/>
      <c r="E90" s="93"/>
      <c r="F90" s="93"/>
      <c r="G90" s="93"/>
      <c r="H90" s="93"/>
      <c r="I90" s="99">
        <f>SUM(I79:I88)</f>
        <v>833.3333333333333</v>
      </c>
    </row>
    <row r="91" spans="1:9" ht="9" customHeight="1" thickBot="1">
      <c r="A91" s="86"/>
      <c r="B91" s="4"/>
      <c r="C91" s="93"/>
      <c r="D91" s="93"/>
      <c r="E91" s="93"/>
      <c r="F91" s="93"/>
      <c r="G91" s="93"/>
      <c r="H91" s="93"/>
      <c r="I91" s="100"/>
    </row>
    <row r="92" spans="1:9" ht="16.5" thickBot="1">
      <c r="A92" s="86" t="s">
        <v>34</v>
      </c>
      <c r="B92" s="4"/>
      <c r="C92" s="93"/>
      <c r="D92" s="93"/>
      <c r="E92" s="93"/>
      <c r="F92" s="93"/>
      <c r="G92" s="93"/>
      <c r="H92" s="93"/>
      <c r="I92" s="99">
        <f>I90*15/100</f>
        <v>124.99999999999999</v>
      </c>
    </row>
    <row r="93" spans="1:9" ht="9" customHeight="1" thickBot="1">
      <c r="A93" s="86"/>
      <c r="B93" s="4"/>
      <c r="C93" s="93"/>
      <c r="D93" s="93"/>
      <c r="E93" s="93"/>
      <c r="F93" s="93"/>
      <c r="G93" s="93"/>
      <c r="H93" s="93"/>
      <c r="I93" s="100"/>
    </row>
    <row r="94" spans="1:9" ht="16.5" thickBot="1">
      <c r="A94" s="86" t="s">
        <v>35</v>
      </c>
      <c r="B94" s="4"/>
      <c r="C94" s="93"/>
      <c r="D94" s="93"/>
      <c r="E94" s="93"/>
      <c r="F94" s="93"/>
      <c r="G94" s="93"/>
      <c r="H94" s="93"/>
      <c r="I94" s="99">
        <f>I90+I92</f>
        <v>958.3333333333333</v>
      </c>
    </row>
    <row r="95" spans="1:9" ht="16.5" thickBot="1">
      <c r="A95" s="101" t="s">
        <v>36</v>
      </c>
      <c r="B95" s="230"/>
      <c r="C95" s="57"/>
      <c r="D95" s="57"/>
      <c r="E95" s="57"/>
      <c r="F95" s="57"/>
      <c r="G95" s="57"/>
      <c r="H95" s="57"/>
      <c r="I95" s="59"/>
    </row>
    <row r="96" spans="1:9" ht="16.5" thickBot="1">
      <c r="A96" s="265" t="s">
        <v>139</v>
      </c>
      <c r="B96" s="262"/>
      <c r="C96" s="263"/>
      <c r="D96" s="263"/>
      <c r="E96" s="263"/>
      <c r="F96" s="263"/>
      <c r="G96" s="263"/>
      <c r="H96" s="264"/>
      <c r="I96" s="248"/>
    </row>
    <row r="97" spans="1:9" ht="15">
      <c r="A97" s="484" t="s">
        <v>37</v>
      </c>
      <c r="B97" s="485"/>
      <c r="C97" s="485"/>
      <c r="D97" s="485"/>
      <c r="E97" s="485"/>
      <c r="F97" s="485"/>
      <c r="G97" s="485"/>
      <c r="H97" s="485"/>
      <c r="I97" s="486"/>
    </row>
    <row r="98" spans="1:9" ht="15">
      <c r="A98" s="168" t="s">
        <v>179</v>
      </c>
      <c r="B98" s="169"/>
      <c r="C98" s="169" t="s">
        <v>55</v>
      </c>
      <c r="D98" s="169"/>
      <c r="E98" s="169"/>
      <c r="F98" s="169"/>
      <c r="G98" s="169"/>
      <c r="H98" s="169"/>
      <c r="I98" s="170"/>
    </row>
    <row r="99" spans="1:9" ht="15">
      <c r="A99" s="168" t="s">
        <v>38</v>
      </c>
      <c r="B99" s="169"/>
      <c r="C99" s="169"/>
      <c r="D99" s="169"/>
      <c r="E99" s="169"/>
      <c r="F99" s="169"/>
      <c r="G99" s="169"/>
      <c r="H99" s="169"/>
      <c r="I99" s="170"/>
    </row>
    <row r="100" spans="1:9" ht="15">
      <c r="A100" s="168" t="s">
        <v>180</v>
      </c>
      <c r="B100" s="169"/>
      <c r="C100" s="169"/>
      <c r="D100" s="169"/>
      <c r="E100" s="169"/>
      <c r="F100" s="169"/>
      <c r="G100" s="169"/>
      <c r="H100" s="169"/>
      <c r="I100" s="170"/>
    </row>
    <row r="101" spans="1:9" ht="15">
      <c r="A101" s="63" t="s">
        <v>181</v>
      </c>
      <c r="B101" s="64"/>
      <c r="C101" s="64"/>
      <c r="D101" s="64"/>
      <c r="E101" s="64"/>
      <c r="F101" s="64"/>
      <c r="G101" s="64"/>
      <c r="H101" s="64"/>
      <c r="I101" s="65"/>
    </row>
    <row r="102" spans="1:9" ht="15.75" customHeight="1">
      <c r="A102" s="63" t="s">
        <v>220</v>
      </c>
      <c r="B102" s="64"/>
      <c r="C102" s="64"/>
      <c r="D102" s="64"/>
      <c r="E102" s="64"/>
      <c r="F102" s="64"/>
      <c r="G102" s="64"/>
      <c r="H102" s="64"/>
      <c r="I102" s="65"/>
    </row>
    <row r="103" spans="1:9" ht="15">
      <c r="A103" s="168" t="s">
        <v>182</v>
      </c>
      <c r="B103" s="169"/>
      <c r="C103" s="169"/>
      <c r="D103" s="169"/>
      <c r="E103" s="169"/>
      <c r="F103" s="169"/>
      <c r="G103" s="169"/>
      <c r="H103" s="169"/>
      <c r="I103" s="170"/>
    </row>
    <row r="104" spans="1:9" ht="16.5" customHeight="1">
      <c r="A104" s="487" t="s">
        <v>227</v>
      </c>
      <c r="B104" s="488"/>
      <c r="C104" s="488"/>
      <c r="D104" s="488"/>
      <c r="E104" s="488"/>
      <c r="F104" s="488"/>
      <c r="G104" s="488"/>
      <c r="H104" s="488"/>
      <c r="I104" s="489"/>
    </row>
    <row r="105" spans="1:9" ht="27.75" customHeight="1">
      <c r="A105" s="490" t="s">
        <v>178</v>
      </c>
      <c r="B105" s="491"/>
      <c r="C105" s="491"/>
      <c r="D105" s="491"/>
      <c r="E105" s="491"/>
      <c r="F105" s="491"/>
      <c r="G105" s="491"/>
      <c r="H105" s="491"/>
      <c r="I105" s="492"/>
    </row>
    <row r="106" spans="1:9" ht="27.75" customHeight="1">
      <c r="A106" s="490" t="s">
        <v>129</v>
      </c>
      <c r="B106" s="491"/>
      <c r="C106" s="491"/>
      <c r="D106" s="491"/>
      <c r="E106" s="491"/>
      <c r="F106" s="491"/>
      <c r="G106" s="491"/>
      <c r="H106" s="491"/>
      <c r="I106" s="492"/>
    </row>
    <row r="107" spans="1:9" ht="15">
      <c r="A107" s="171" t="s">
        <v>245</v>
      </c>
      <c r="B107" s="169"/>
      <c r="C107" s="169"/>
      <c r="D107" s="169"/>
      <c r="E107" s="169"/>
      <c r="F107" s="169"/>
      <c r="G107" s="169"/>
      <c r="H107" s="169"/>
      <c r="I107" s="170"/>
    </row>
    <row r="108" spans="1:9" ht="15.75" thickBot="1">
      <c r="A108" s="202" t="s">
        <v>92</v>
      </c>
      <c r="B108" s="67"/>
      <c r="C108" s="67"/>
      <c r="D108" s="67"/>
      <c r="E108" s="67"/>
      <c r="F108" s="67"/>
      <c r="G108" s="67"/>
      <c r="H108" s="67"/>
      <c r="I108" s="68"/>
    </row>
    <row r="109" spans="1:9" ht="21.7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35.25" customHeight="1">
      <c r="A110" s="467" t="s">
        <v>0</v>
      </c>
      <c r="B110" s="467"/>
      <c r="C110" s="467"/>
      <c r="D110" s="467"/>
      <c r="E110" s="467"/>
      <c r="F110" s="467"/>
      <c r="G110" s="467"/>
      <c r="H110" s="467"/>
      <c r="I110" s="467"/>
    </row>
    <row r="111" spans="1:9" ht="22.5">
      <c r="A111" s="468" t="str">
        <f>A5</f>
        <v>UFFICIO GIP/GUP</v>
      </c>
      <c r="B111" s="468"/>
      <c r="C111" s="468"/>
      <c r="D111" s="468"/>
      <c r="E111" s="468"/>
      <c r="F111" s="468"/>
      <c r="G111" s="468"/>
      <c r="H111" s="468"/>
      <c r="I111" s="468"/>
    </row>
    <row r="112" spans="1:9" ht="24.75" customHeight="1">
      <c r="A112" s="469" t="s">
        <v>97</v>
      </c>
      <c r="B112" s="469"/>
      <c r="C112" s="469"/>
      <c r="D112" s="469"/>
      <c r="E112" s="469"/>
      <c r="F112" s="470"/>
      <c r="G112" s="470"/>
      <c r="H112" s="470"/>
      <c r="I112" s="470"/>
    </row>
    <row r="113" spans="1:9" ht="16.5" thickBot="1">
      <c r="A113" s="231"/>
      <c r="B113" s="231"/>
      <c r="C113" s="231"/>
      <c r="D113" s="231"/>
      <c r="E113" s="231"/>
      <c r="F113" s="231"/>
      <c r="G113" s="231"/>
      <c r="H113" s="231"/>
      <c r="I113" s="231"/>
    </row>
    <row r="114" spans="1:9" ht="37.5" customHeight="1">
      <c r="A114" s="471" t="s">
        <v>98</v>
      </c>
      <c r="B114" s="472"/>
      <c r="C114" s="472"/>
      <c r="D114" s="472"/>
      <c r="E114" s="472"/>
      <c r="F114" s="472"/>
      <c r="G114" s="472"/>
      <c r="H114" s="472"/>
      <c r="I114" s="473"/>
    </row>
    <row r="115" spans="1:9" ht="24.75" customHeight="1" thickBot="1">
      <c r="A115" s="474"/>
      <c r="B115" s="475"/>
      <c r="C115" s="475"/>
      <c r="D115" s="475"/>
      <c r="E115" s="475"/>
      <c r="F115" s="475"/>
      <c r="G115" s="475"/>
      <c r="H115" s="475"/>
      <c r="I115" s="476"/>
    </row>
    <row r="116" spans="1:9" ht="15">
      <c r="A116" s="122"/>
      <c r="B116" s="122"/>
      <c r="C116" s="122"/>
      <c r="D116" s="122"/>
      <c r="E116" s="18"/>
      <c r="F116" s="18"/>
      <c r="G116" s="122"/>
      <c r="H116" s="122"/>
      <c r="I116" s="122"/>
    </row>
    <row r="117" spans="1:9" ht="30" customHeight="1">
      <c r="A117" s="33" t="s">
        <v>96</v>
      </c>
      <c r="B117" s="198"/>
      <c r="C117" s="103">
        <f>A12</f>
        <v>0</v>
      </c>
      <c r="D117" s="33" t="s">
        <v>21</v>
      </c>
      <c r="E117" s="104"/>
      <c r="F117" s="103">
        <f>A15</f>
        <v>0</v>
      </c>
      <c r="G117" s="33" t="str">
        <f>A14</f>
        <v>R.G. GIP</v>
      </c>
      <c r="H117" s="105">
        <f>B13</f>
        <v>0</v>
      </c>
      <c r="I117" s="33" t="s">
        <v>64</v>
      </c>
    </row>
    <row r="118" spans="1:9" ht="18.75">
      <c r="A118" s="115"/>
      <c r="B118" s="115"/>
      <c r="C118" s="106"/>
      <c r="D118" s="106"/>
      <c r="E118" s="106"/>
      <c r="F118" s="106"/>
      <c r="G118" s="106"/>
      <c r="H118" s="106"/>
      <c r="I118" s="106"/>
    </row>
    <row r="119" spans="1:9" ht="18.75">
      <c r="A119" s="33" t="s">
        <v>109</v>
      </c>
      <c r="B119" s="184">
        <f>E12</f>
        <v>0</v>
      </c>
      <c r="C119" s="115"/>
      <c r="D119" s="33"/>
      <c r="G119" s="33" t="s">
        <v>108</v>
      </c>
      <c r="H119" s="33">
        <f>I12</f>
        <v>0</v>
      </c>
      <c r="I119" s="32"/>
    </row>
    <row r="120" spans="1:9" ht="18.75">
      <c r="A120" s="33"/>
      <c r="B120" s="35">
        <f>E13</f>
        <v>0</v>
      </c>
      <c r="C120" s="115"/>
      <c r="D120" s="33"/>
      <c r="G120" s="33" t="s">
        <v>108</v>
      </c>
      <c r="H120" s="33">
        <f>I13</f>
        <v>0</v>
      </c>
      <c r="I120" s="32"/>
    </row>
    <row r="121" spans="1:9" ht="18.75">
      <c r="A121" s="33"/>
      <c r="B121" s="35">
        <f>E14</f>
        <v>0</v>
      </c>
      <c r="C121" s="115"/>
      <c r="D121" s="33"/>
      <c r="G121" s="33" t="s">
        <v>108</v>
      </c>
      <c r="H121" s="33">
        <f>I14</f>
        <v>0</v>
      </c>
      <c r="I121" s="32"/>
    </row>
    <row r="122" spans="1:9" ht="18.75">
      <c r="A122" s="33"/>
      <c r="B122" s="35">
        <f>E15</f>
        <v>0</v>
      </c>
      <c r="C122" s="115"/>
      <c r="D122" s="33"/>
      <c r="G122" s="33" t="s">
        <v>108</v>
      </c>
      <c r="H122" s="33">
        <f>I15</f>
        <v>0</v>
      </c>
      <c r="I122" s="32"/>
    </row>
    <row r="124" spans="1:9" ht="18.75">
      <c r="A124" s="33" t="s">
        <v>110</v>
      </c>
      <c r="C124" s="249"/>
      <c r="D124" s="33"/>
      <c r="E124" s="115"/>
      <c r="F124" s="107" t="s">
        <v>71</v>
      </c>
      <c r="G124" s="249"/>
      <c r="H124" s="33"/>
      <c r="I124" s="33"/>
    </row>
    <row r="126" spans="1:9" ht="18.75">
      <c r="A126" s="449" t="s">
        <v>65</v>
      </c>
      <c r="B126" s="449"/>
      <c r="C126" s="449"/>
      <c r="D126" s="449"/>
      <c r="E126" s="449"/>
      <c r="F126" s="449"/>
      <c r="G126" s="449"/>
      <c r="H126" s="449"/>
      <c r="I126" s="449"/>
    </row>
    <row r="127" spans="1:9" ht="18.75">
      <c r="A127" s="232"/>
      <c r="B127" s="232"/>
      <c r="C127" s="232"/>
      <c r="D127" s="232"/>
      <c r="E127" s="232"/>
      <c r="F127" s="232"/>
      <c r="G127" s="232"/>
      <c r="H127" s="232"/>
      <c r="I127" s="232"/>
    </row>
    <row r="128" spans="1:9" ht="40.5" customHeight="1">
      <c r="A128" s="157">
        <v>1</v>
      </c>
      <c r="B128" s="462" t="s">
        <v>66</v>
      </c>
      <c r="C128" s="462"/>
      <c r="D128" s="462"/>
      <c r="E128" s="462"/>
      <c r="F128" s="462"/>
      <c r="G128" s="462"/>
      <c r="H128" s="462"/>
      <c r="I128" s="462"/>
    </row>
    <row r="129" spans="1:9" ht="17.25" customHeight="1">
      <c r="A129" s="233" t="s">
        <v>68</v>
      </c>
      <c r="B129" s="211"/>
      <c r="C129" s="211"/>
      <c r="D129" s="211"/>
      <c r="E129" s="211"/>
      <c r="F129" s="211"/>
      <c r="G129" s="211"/>
      <c r="H129" s="211"/>
      <c r="I129" s="211"/>
    </row>
    <row r="130" spans="1:9" ht="54" customHeight="1">
      <c r="A130" s="157"/>
      <c r="B130" s="462" t="s">
        <v>67</v>
      </c>
      <c r="C130" s="462"/>
      <c r="D130" s="462"/>
      <c r="E130" s="462"/>
      <c r="F130" s="462"/>
      <c r="G130" s="462"/>
      <c r="H130" s="462"/>
      <c r="I130" s="462"/>
    </row>
    <row r="131" spans="1:9" ht="18.75">
      <c r="A131" s="233" t="s">
        <v>68</v>
      </c>
      <c r="B131" s="234"/>
      <c r="C131" s="234"/>
      <c r="D131" s="234"/>
      <c r="E131" s="234"/>
      <c r="F131" s="234"/>
      <c r="G131" s="234"/>
      <c r="H131" s="234"/>
      <c r="I131" s="234"/>
    </row>
    <row r="132" spans="1:9" ht="72" customHeight="1">
      <c r="A132" s="157"/>
      <c r="B132" s="463" t="s">
        <v>173</v>
      </c>
      <c r="C132" s="463"/>
      <c r="D132" s="463"/>
      <c r="E132" s="463"/>
      <c r="F132" s="463"/>
      <c r="G132" s="463"/>
      <c r="H132" s="463"/>
      <c r="I132" s="463"/>
    </row>
    <row r="133" spans="1:9" ht="18.75" customHeight="1">
      <c r="A133" s="466" t="s">
        <v>168</v>
      </c>
      <c r="B133" s="466"/>
      <c r="C133" s="466"/>
      <c r="D133" s="466"/>
      <c r="E133" s="466"/>
      <c r="F133" s="466"/>
      <c r="G133" s="466"/>
      <c r="H133" s="466"/>
      <c r="I133" s="466"/>
    </row>
    <row r="134" spans="1:9" ht="14.25" customHeight="1">
      <c r="A134" s="235"/>
      <c r="B134" s="111"/>
      <c r="C134" s="111"/>
      <c r="D134" s="111"/>
      <c r="E134" s="111"/>
      <c r="F134" s="112"/>
      <c r="G134" s="111"/>
      <c r="H134" s="235"/>
      <c r="I134" s="235"/>
    </row>
    <row r="135" spans="1:9" ht="18.75">
      <c r="A135" s="464" t="s">
        <v>39</v>
      </c>
      <c r="B135" s="464"/>
      <c r="C135" s="464"/>
      <c r="D135" s="464"/>
      <c r="E135" s="464"/>
      <c r="F135" s="464"/>
      <c r="G135" s="464"/>
      <c r="H135" s="464"/>
      <c r="I135" s="464"/>
    </row>
    <row r="136" spans="1:9" ht="14.25" customHeight="1">
      <c r="A136" s="207"/>
      <c r="B136" s="207"/>
      <c r="C136" s="207"/>
      <c r="D136" s="207"/>
      <c r="E136" s="207"/>
      <c r="F136" s="207"/>
      <c r="G136" s="207"/>
      <c r="H136" s="207"/>
      <c r="I136" s="207"/>
    </row>
    <row r="137" spans="1:9" ht="43.5" customHeight="1">
      <c r="A137" s="465" t="s">
        <v>247</v>
      </c>
      <c r="B137" s="465"/>
      <c r="C137" s="465"/>
      <c r="D137" s="465"/>
      <c r="E137" s="465"/>
      <c r="F137" s="465"/>
      <c r="G137" s="465"/>
      <c r="H137" s="465"/>
      <c r="I137" s="465"/>
    </row>
    <row r="138" spans="1:9" ht="29.25" customHeight="1">
      <c r="A138" s="35" t="s">
        <v>91</v>
      </c>
      <c r="B138" s="33"/>
      <c r="C138" s="33"/>
      <c r="D138" s="33"/>
      <c r="E138" s="33"/>
      <c r="F138" s="33"/>
      <c r="G138" s="33"/>
      <c r="H138" s="33"/>
      <c r="I138" s="33"/>
    </row>
    <row r="139" spans="1:9" ht="14.25" customHeight="1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8.75">
      <c r="A140" s="464" t="s">
        <v>40</v>
      </c>
      <c r="B140" s="464"/>
      <c r="C140" s="464"/>
      <c r="D140" s="464"/>
      <c r="E140" s="464"/>
      <c r="F140" s="464"/>
      <c r="G140" s="464"/>
      <c r="H140" s="464"/>
      <c r="I140" s="464"/>
    </row>
    <row r="141" spans="1:9" ht="14.25" customHeight="1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8.75">
      <c r="A142" s="33" t="s">
        <v>115</v>
      </c>
      <c r="B142" s="33"/>
      <c r="C142" s="33"/>
      <c r="D142" s="33"/>
      <c r="E142" s="33"/>
      <c r="F142" s="33"/>
      <c r="G142" s="33"/>
      <c r="H142" s="33"/>
      <c r="I142" s="33"/>
    </row>
    <row r="143" spans="1:9" ht="18.75">
      <c r="A143" s="459">
        <f>I94</f>
        <v>958.3333333333333</v>
      </c>
      <c r="B143" s="459"/>
      <c r="C143" s="33" t="s">
        <v>41</v>
      </c>
      <c r="D143" s="172"/>
      <c r="F143" s="33"/>
      <c r="G143" s="33"/>
      <c r="H143" s="33"/>
      <c r="I143" s="33"/>
    </row>
    <row r="144" spans="1:9" ht="18.75">
      <c r="A144" s="33" t="s">
        <v>116</v>
      </c>
      <c r="B144" s="33"/>
      <c r="C144" s="459">
        <f>I96</f>
        <v>0</v>
      </c>
      <c r="D144" s="459"/>
      <c r="E144" s="33" t="s">
        <v>79</v>
      </c>
      <c r="F144" s="33"/>
      <c r="G144" s="33"/>
      <c r="H144" s="33"/>
      <c r="I144" s="33"/>
    </row>
    <row r="145" spans="1:9" ht="18.75">
      <c r="A145" s="33"/>
      <c r="B145" s="33"/>
      <c r="C145" s="113"/>
      <c r="D145" s="33"/>
      <c r="E145" s="33"/>
      <c r="F145" s="33"/>
      <c r="G145" s="33"/>
      <c r="H145" s="33"/>
      <c r="I145" s="33"/>
    </row>
    <row r="146" spans="1:9" ht="18.75">
      <c r="A146" s="33" t="s">
        <v>42</v>
      </c>
      <c r="B146" s="460"/>
      <c r="C146" s="460"/>
      <c r="D146" s="33"/>
      <c r="E146" s="33"/>
      <c r="F146" s="33"/>
      <c r="G146" s="33"/>
      <c r="H146" s="33"/>
      <c r="I146" s="33"/>
    </row>
    <row r="147" spans="1:9" ht="18.75">
      <c r="A147" s="33"/>
      <c r="B147" s="236"/>
      <c r="C147" s="236"/>
      <c r="D147" s="33"/>
      <c r="E147" s="33"/>
      <c r="F147" s="107" t="s">
        <v>117</v>
      </c>
      <c r="G147" s="35">
        <f>C124</f>
        <v>0</v>
      </c>
      <c r="H147" s="33"/>
      <c r="I147" s="33"/>
    </row>
    <row r="148" spans="1:9" ht="18.75">
      <c r="A148" s="33"/>
      <c r="B148" s="33"/>
      <c r="C148" s="33"/>
      <c r="D148" s="33"/>
      <c r="E148" s="115"/>
      <c r="F148" s="115"/>
      <c r="H148" s="33"/>
      <c r="I148" s="33"/>
    </row>
    <row r="149" spans="1:9" ht="32.25" customHeight="1">
      <c r="A149" s="37" t="s">
        <v>43</v>
      </c>
      <c r="B149" s="25"/>
      <c r="C149" s="25"/>
      <c r="D149" s="25"/>
      <c r="E149" s="25"/>
      <c r="F149" s="25"/>
      <c r="G149" s="25"/>
      <c r="H149" s="25"/>
      <c r="I149" s="25"/>
    </row>
    <row r="150" spans="1:9" ht="15.75">
      <c r="A150" s="203" t="s">
        <v>157</v>
      </c>
      <c r="B150" s="20" t="s">
        <v>158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159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160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161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162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163</v>
      </c>
      <c r="C155" s="32"/>
      <c r="D155" s="32"/>
      <c r="E155" s="32"/>
      <c r="F155" s="32"/>
      <c r="G155" s="32"/>
      <c r="H155" s="25"/>
      <c r="I155" s="25"/>
    </row>
    <row r="156" spans="1:9" ht="15.75">
      <c r="A156" s="203" t="s">
        <v>157</v>
      </c>
      <c r="B156" s="20" t="s">
        <v>164</v>
      </c>
      <c r="C156" s="32"/>
      <c r="D156" s="32"/>
      <c r="E156" s="32"/>
      <c r="F156" s="32"/>
      <c r="G156" s="32"/>
      <c r="H156" s="25"/>
      <c r="I156" s="25"/>
    </row>
    <row r="157" spans="1:9" ht="15.75">
      <c r="A157" s="203" t="s">
        <v>157</v>
      </c>
      <c r="B157" s="20" t="s">
        <v>165</v>
      </c>
      <c r="C157" s="32"/>
      <c r="D157" s="32"/>
      <c r="E157" s="32"/>
      <c r="F157" s="32"/>
      <c r="G157" s="32"/>
      <c r="H157" s="25"/>
      <c r="I157" s="25"/>
    </row>
    <row r="158" spans="1:9" ht="15.75">
      <c r="A158" s="203" t="s">
        <v>157</v>
      </c>
      <c r="B158" s="20" t="s">
        <v>166</v>
      </c>
      <c r="C158" s="32"/>
      <c r="D158" s="32"/>
      <c r="E158" s="32"/>
      <c r="F158" s="32"/>
      <c r="G158" s="32"/>
      <c r="H158" s="25"/>
      <c r="I158" s="25"/>
    </row>
    <row r="159" spans="1:9" ht="15.75">
      <c r="A159" s="203" t="s">
        <v>157</v>
      </c>
      <c r="B159" s="20" t="s">
        <v>167</v>
      </c>
      <c r="C159" s="32"/>
      <c r="D159" s="32"/>
      <c r="E159" s="32"/>
      <c r="F159" s="32"/>
      <c r="G159" s="32"/>
      <c r="H159" s="25"/>
      <c r="I159" s="25"/>
    </row>
    <row r="160" spans="1:9" ht="15.75">
      <c r="A160" s="20"/>
      <c r="B160" s="32"/>
      <c r="C160" s="32"/>
      <c r="D160" s="32"/>
      <c r="E160" s="32"/>
      <c r="F160" s="32"/>
      <c r="G160" s="32"/>
      <c r="H160" s="25"/>
      <c r="I160" s="25"/>
    </row>
    <row r="161" spans="1:9" ht="15">
      <c r="A161" s="18"/>
      <c r="B161" s="25"/>
      <c r="C161" s="25"/>
      <c r="D161" s="25"/>
      <c r="E161" s="25"/>
      <c r="F161" s="25"/>
      <c r="G161" s="25"/>
      <c r="H161" s="25"/>
      <c r="I161" s="25"/>
    </row>
    <row r="162" spans="1:9" ht="18.75">
      <c r="A162" s="114" t="s">
        <v>44</v>
      </c>
      <c r="B162" s="33"/>
      <c r="C162" s="33"/>
      <c r="D162" s="33"/>
      <c r="E162" s="33"/>
      <c r="F162" s="33"/>
      <c r="G162" s="33"/>
      <c r="H162" s="33"/>
      <c r="I162" s="33"/>
    </row>
    <row r="163" spans="1:9" ht="18.75">
      <c r="A163" s="115" t="s">
        <v>45</v>
      </c>
      <c r="B163" s="116">
        <f>C124</f>
        <v>0</v>
      </c>
      <c r="C163" s="115"/>
      <c r="D163" s="115"/>
      <c r="E163" s="115"/>
      <c r="F163" s="33"/>
      <c r="G163" s="33" t="s">
        <v>46</v>
      </c>
      <c r="H163" s="205"/>
      <c r="I163" s="33"/>
    </row>
    <row r="164" spans="1:9" ht="18.7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8.75">
      <c r="A165" s="33" t="s">
        <v>47</v>
      </c>
      <c r="B165" s="205"/>
      <c r="C165" s="33"/>
      <c r="D165" s="33"/>
      <c r="E165" s="33"/>
      <c r="F165" s="33"/>
      <c r="G165" s="33" t="s">
        <v>172</v>
      </c>
      <c r="H165" s="205"/>
      <c r="I165" s="33"/>
    </row>
    <row r="166" spans="1:9" ht="18.75">
      <c r="A166" s="33"/>
      <c r="B166" s="33"/>
      <c r="C166" s="33"/>
      <c r="D166" s="33"/>
      <c r="E166" s="33"/>
      <c r="F166" s="33"/>
      <c r="I166" s="33"/>
    </row>
    <row r="167" spans="1:9" ht="18.75">
      <c r="A167" s="33" t="s">
        <v>48</v>
      </c>
      <c r="B167" s="249"/>
      <c r="C167" s="33"/>
      <c r="D167" s="33"/>
      <c r="E167" s="33"/>
      <c r="G167" s="33" t="s">
        <v>99</v>
      </c>
      <c r="H167" s="205"/>
      <c r="I167" s="33"/>
    </row>
    <row r="168" spans="1:9" ht="18.75">
      <c r="A168" s="115"/>
      <c r="B168" s="33"/>
      <c r="C168" s="33"/>
      <c r="D168" s="33"/>
      <c r="E168" s="33"/>
      <c r="F168" s="33"/>
      <c r="G168" s="33"/>
      <c r="H168" s="33"/>
      <c r="I168" s="33"/>
    </row>
    <row r="169" spans="1:9" ht="18.75">
      <c r="A169" s="33" t="s">
        <v>171</v>
      </c>
      <c r="B169" s="205"/>
      <c r="C169" s="33"/>
      <c r="D169" s="33"/>
      <c r="E169" s="33"/>
      <c r="F169" s="33"/>
      <c r="G169" s="33" t="s">
        <v>49</v>
      </c>
      <c r="H169" s="249"/>
      <c r="I169" s="33"/>
    </row>
    <row r="170" spans="1:9" ht="15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8.75">
      <c r="A172" s="206" t="s">
        <v>50</v>
      </c>
      <c r="B172" s="206">
        <f>A12</f>
        <v>0</v>
      </c>
      <c r="C172" s="137" t="s">
        <v>21</v>
      </c>
      <c r="D172" s="115"/>
      <c r="E172" s="115"/>
      <c r="F172" s="237"/>
      <c r="G172" s="206" t="s">
        <v>50</v>
      </c>
      <c r="H172" s="206">
        <f>A15</f>
        <v>0</v>
      </c>
      <c r="I172" s="137" t="str">
        <f>A14</f>
        <v>R.G. GIP</v>
      </c>
    </row>
    <row r="173" spans="1:9" ht="18.75">
      <c r="A173" s="115"/>
      <c r="B173" s="115"/>
      <c r="C173" s="115"/>
      <c r="D173" s="115"/>
      <c r="E173" s="115"/>
      <c r="F173" s="237"/>
      <c r="G173" s="206" t="s">
        <v>50</v>
      </c>
      <c r="H173" s="206">
        <f>H117</f>
        <v>0</v>
      </c>
      <c r="I173" s="139" t="s">
        <v>69</v>
      </c>
    </row>
    <row r="174" spans="1:9" ht="18.75">
      <c r="A174" s="115"/>
      <c r="B174" s="115"/>
      <c r="C174" s="115"/>
      <c r="D174" s="115"/>
      <c r="E174" s="115"/>
      <c r="F174" s="115"/>
      <c r="G174" s="115"/>
      <c r="H174" s="115"/>
      <c r="I174" s="115"/>
    </row>
    <row r="175" spans="1:9" ht="20.25">
      <c r="A175" s="461" t="s">
        <v>0</v>
      </c>
      <c r="B175" s="461"/>
      <c r="C175" s="461"/>
      <c r="D175" s="461"/>
      <c r="E175" s="461"/>
      <c r="F175" s="461"/>
      <c r="G175" s="461"/>
      <c r="H175" s="461"/>
      <c r="I175" s="461"/>
    </row>
    <row r="176" spans="1:9" ht="20.25">
      <c r="A176" s="461" t="str">
        <f>A111</f>
        <v>UFFICIO GIP/GUP</v>
      </c>
      <c r="B176" s="461"/>
      <c r="C176" s="461"/>
      <c r="D176" s="461"/>
      <c r="E176" s="461"/>
      <c r="F176" s="461"/>
      <c r="G176" s="461"/>
      <c r="H176" s="461"/>
      <c r="I176" s="461"/>
    </row>
    <row r="177" spans="1:9" ht="20.25">
      <c r="A177" s="260"/>
      <c r="B177" s="260"/>
      <c r="C177" s="260"/>
      <c r="D177" s="260"/>
      <c r="E177" s="260"/>
      <c r="F177" s="260"/>
      <c r="G177" s="260"/>
      <c r="H177" s="260"/>
      <c r="I177" s="260"/>
    </row>
    <row r="178" spans="1:9" ht="27.75" customHeight="1">
      <c r="A178" s="461" t="s">
        <v>51</v>
      </c>
      <c r="B178" s="461"/>
      <c r="C178" s="461"/>
      <c r="D178" s="461"/>
      <c r="E178" s="461"/>
      <c r="F178" s="461"/>
      <c r="G178" s="461"/>
      <c r="H178" s="461"/>
      <c r="I178" s="461"/>
    </row>
    <row r="179" spans="1:9" ht="27.75" customHeight="1">
      <c r="A179" s="260"/>
      <c r="B179" s="260"/>
      <c r="C179" s="260"/>
      <c r="D179" s="260"/>
      <c r="E179" s="260"/>
      <c r="F179" s="260"/>
      <c r="G179" s="260"/>
      <c r="H179" s="260"/>
      <c r="I179" s="260"/>
    </row>
    <row r="180" spans="1:9" ht="1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8.75">
      <c r="A181" s="115" t="s">
        <v>70</v>
      </c>
      <c r="B181" s="140">
        <f>F112</f>
        <v>0</v>
      </c>
      <c r="C181" s="115"/>
      <c r="D181" s="115"/>
      <c r="E181" s="115"/>
      <c r="F181" s="115"/>
      <c r="G181" s="115"/>
      <c r="H181" s="115"/>
      <c r="I181" s="115"/>
    </row>
    <row r="182" spans="1:9" ht="18.75">
      <c r="A182" s="115" t="s">
        <v>111</v>
      </c>
      <c r="B182" s="115"/>
      <c r="C182" s="115"/>
      <c r="D182" s="115"/>
      <c r="E182" s="115"/>
      <c r="F182" s="115"/>
      <c r="H182" s="164">
        <f>C124</f>
        <v>0</v>
      </c>
      <c r="I182" s="115"/>
    </row>
    <row r="183" spans="1:9" ht="18.75">
      <c r="A183" s="115"/>
      <c r="B183" s="115"/>
      <c r="C183" s="115"/>
      <c r="D183" s="115"/>
      <c r="E183" s="115"/>
      <c r="F183" s="115"/>
      <c r="G183" s="115"/>
      <c r="H183" s="115"/>
      <c r="I183" s="115"/>
    </row>
    <row r="184" spans="1:8" ht="18.75">
      <c r="A184" s="115" t="s">
        <v>104</v>
      </c>
      <c r="B184" s="115"/>
      <c r="C184" s="141">
        <f>E12</f>
        <v>0</v>
      </c>
      <c r="D184" s="142"/>
      <c r="E184" s="142"/>
      <c r="F184" s="228"/>
      <c r="G184" s="35">
        <f>G53</f>
        <v>0</v>
      </c>
      <c r="H184" s="33" t="s">
        <v>3</v>
      </c>
    </row>
    <row r="185" spans="1:8" ht="18.75">
      <c r="A185" s="115"/>
      <c r="B185" s="115"/>
      <c r="C185" s="266"/>
      <c r="D185" s="115"/>
      <c r="E185" s="115"/>
      <c r="F185" s="4"/>
      <c r="G185" s="35"/>
      <c r="H185" s="33"/>
    </row>
    <row r="186" spans="1:9" ht="24.75" customHeight="1">
      <c r="A186" s="449" t="s">
        <v>74</v>
      </c>
      <c r="B186" s="449"/>
      <c r="C186" s="449"/>
      <c r="D186" s="449"/>
      <c r="E186" s="449"/>
      <c r="F186" s="449"/>
      <c r="G186" s="449"/>
      <c r="H186" s="449"/>
      <c r="I186" s="449"/>
    </row>
    <row r="187" spans="1:9" ht="18" customHeight="1">
      <c r="A187" s="454" t="s">
        <v>73</v>
      </c>
      <c r="B187" s="454"/>
      <c r="C187" s="238"/>
      <c r="D187" s="238"/>
      <c r="E187" s="238"/>
      <c r="F187" s="238"/>
      <c r="G187" s="238"/>
      <c r="H187" s="238"/>
      <c r="I187" s="238"/>
    </row>
    <row r="188" spans="1:9" ht="75" customHeight="1">
      <c r="A188" s="455" t="str">
        <f>IF(A128=1,B128,IF(A130=1,B130,IF(A132=1,B132)))</f>
        <v>difensore di imputato/indagato ammesso al Patrocinio a spese dello Stato con provvedimento emesso da questo Ufficio in data ______________ (ipotesi ex art. 82 D.P.R. 115/2002)</v>
      </c>
      <c r="B188" s="455"/>
      <c r="C188" s="455"/>
      <c r="D188" s="455"/>
      <c r="E188" s="455"/>
      <c r="F188" s="455"/>
      <c r="G188" s="455"/>
      <c r="H188" s="455"/>
      <c r="I188" s="455"/>
    </row>
    <row r="189" spans="1:9" ht="24.75" customHeight="1">
      <c r="A189" s="449" t="s">
        <v>72</v>
      </c>
      <c r="B189" s="449"/>
      <c r="C189" s="449"/>
      <c r="D189" s="449"/>
      <c r="E189" s="449"/>
      <c r="F189" s="449"/>
      <c r="G189" s="449"/>
      <c r="H189" s="449"/>
      <c r="I189" s="449"/>
    </row>
    <row r="190" spans="1:9" ht="66" customHeight="1">
      <c r="A190" s="452" t="s">
        <v>75</v>
      </c>
      <c r="B190" s="452"/>
      <c r="C190" s="452"/>
      <c r="D190" s="452"/>
      <c r="E190" s="452"/>
      <c r="F190" s="452"/>
      <c r="G190" s="452"/>
      <c r="H190" s="452"/>
      <c r="I190" s="452"/>
    </row>
    <row r="191" spans="1:9" ht="68.25" customHeight="1">
      <c r="A191" s="456" t="s">
        <v>248</v>
      </c>
      <c r="B191" s="456"/>
      <c r="C191" s="456"/>
      <c r="D191" s="456"/>
      <c r="E191" s="456"/>
      <c r="F191" s="456"/>
      <c r="G191" s="456"/>
      <c r="H191" s="456"/>
      <c r="I191" s="456"/>
    </row>
    <row r="192" spans="1:9" ht="36" customHeight="1">
      <c r="A192" s="452" t="s">
        <v>77</v>
      </c>
      <c r="B192" s="452"/>
      <c r="C192" s="452"/>
      <c r="D192" s="452"/>
      <c r="E192" s="452"/>
      <c r="F192" s="452"/>
      <c r="G192" s="452"/>
      <c r="H192" s="452"/>
      <c r="I192" s="452"/>
    </row>
    <row r="193" spans="1:9" ht="20.25" customHeight="1">
      <c r="A193" s="452" t="s">
        <v>76</v>
      </c>
      <c r="B193" s="452"/>
      <c r="C193" s="452"/>
      <c r="D193" s="452"/>
      <c r="E193" s="452"/>
      <c r="F193" s="452"/>
      <c r="G193" s="452"/>
      <c r="H193" s="452"/>
      <c r="I193" s="452"/>
    </row>
    <row r="194" spans="1:9" ht="22.5" customHeight="1">
      <c r="A194" s="449" t="s">
        <v>78</v>
      </c>
      <c r="B194" s="449"/>
      <c r="C194" s="449"/>
      <c r="D194" s="449"/>
      <c r="E194" s="449"/>
      <c r="F194" s="449"/>
      <c r="G194" s="449"/>
      <c r="H194" s="449"/>
      <c r="I194" s="449"/>
    </row>
    <row r="195" spans="1:9" ht="25.5" customHeight="1">
      <c r="A195" s="115" t="s">
        <v>112</v>
      </c>
      <c r="B195" s="198"/>
      <c r="D195" s="115">
        <f>C124</f>
        <v>0</v>
      </c>
      <c r="E195" s="115"/>
      <c r="F195" s="115"/>
      <c r="G195" s="457" t="s">
        <v>155</v>
      </c>
      <c r="H195" s="457"/>
      <c r="I195" s="200">
        <f>I94</f>
        <v>958.3333333333333</v>
      </c>
    </row>
    <row r="196" spans="1:9" ht="18.75">
      <c r="A196" s="173" t="s">
        <v>118</v>
      </c>
      <c r="B196" s="115"/>
      <c r="C196" s="115"/>
      <c r="D196" s="115"/>
      <c r="E196" s="115"/>
      <c r="F196" s="115"/>
      <c r="G196" s="201"/>
      <c r="I196" s="115"/>
    </row>
    <row r="197" spans="1:9" ht="18.75">
      <c r="A197" s="115" t="s">
        <v>156</v>
      </c>
      <c r="B197" s="115"/>
      <c r="C197" s="458">
        <f>I96</f>
        <v>0</v>
      </c>
      <c r="D197" s="458"/>
      <c r="E197" s="173" t="s">
        <v>119</v>
      </c>
      <c r="F197" s="115"/>
      <c r="G197" s="201"/>
      <c r="I197" s="115"/>
    </row>
    <row r="198" spans="1:9" ht="18.75">
      <c r="A198" s="115"/>
      <c r="B198" s="115"/>
      <c r="C198" s="115"/>
      <c r="D198" s="115"/>
      <c r="E198" s="198"/>
      <c r="F198" s="115"/>
      <c r="G198" s="115"/>
      <c r="H198" s="115"/>
      <c r="I198" s="115"/>
    </row>
    <row r="199" spans="1:9" ht="21" customHeight="1">
      <c r="A199" s="453" t="s">
        <v>105</v>
      </c>
      <c r="B199" s="453"/>
      <c r="C199" s="453"/>
      <c r="D199" s="453"/>
      <c r="E199" s="453"/>
      <c r="F199" s="453"/>
      <c r="G199" s="453"/>
      <c r="H199" s="453"/>
      <c r="I199" s="453"/>
    </row>
    <row r="200" spans="1:9" ht="42" customHeight="1">
      <c r="A200" s="453" t="s">
        <v>80</v>
      </c>
      <c r="B200" s="453"/>
      <c r="C200" s="453"/>
      <c r="D200" s="453"/>
      <c r="E200" s="453"/>
      <c r="F200" s="453"/>
      <c r="G200" s="453"/>
      <c r="H200" s="453"/>
      <c r="I200" s="453"/>
    </row>
    <row r="201" spans="1:9" ht="39.75" customHeight="1">
      <c r="A201" s="453" t="s">
        <v>81</v>
      </c>
      <c r="B201" s="453"/>
      <c r="C201" s="453"/>
      <c r="D201" s="453"/>
      <c r="E201" s="453"/>
      <c r="F201" s="453"/>
      <c r="G201" s="453"/>
      <c r="H201" s="453"/>
      <c r="I201" s="453"/>
    </row>
    <row r="202" spans="1:9" ht="24.75" customHeight="1">
      <c r="A202" s="115" t="s">
        <v>52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15"/>
      <c r="B203" s="115"/>
      <c r="C203" s="115"/>
      <c r="D203" s="115"/>
      <c r="E203" s="115"/>
      <c r="F203" s="198"/>
      <c r="G203" s="198"/>
      <c r="H203" s="115" t="s">
        <v>53</v>
      </c>
      <c r="I203" s="115"/>
    </row>
    <row r="204" spans="1:9" ht="17.25" customHeight="1">
      <c r="A204" s="198"/>
      <c r="B204" s="198"/>
      <c r="C204" s="198"/>
      <c r="D204" s="198"/>
      <c r="E204" s="115"/>
      <c r="F204" s="198"/>
      <c r="G204" s="115"/>
      <c r="H204" s="115"/>
      <c r="I204" s="115"/>
    </row>
    <row r="205" spans="1:9" ht="18.75">
      <c r="A205" s="115" t="s">
        <v>102</v>
      </c>
      <c r="B205" s="115"/>
      <c r="C205" s="115"/>
      <c r="D205" s="115"/>
      <c r="E205" s="115"/>
      <c r="F205" s="115"/>
      <c r="G205" s="115"/>
      <c r="H205" s="115"/>
      <c r="I205" s="115"/>
    </row>
    <row r="206" spans="1:9" ht="18.75">
      <c r="A206" s="115" t="s">
        <v>68</v>
      </c>
      <c r="B206" s="115"/>
      <c r="C206" s="115"/>
      <c r="D206" s="115"/>
      <c r="E206" s="115"/>
      <c r="F206" s="115"/>
      <c r="G206" s="115"/>
      <c r="H206" s="115"/>
      <c r="I206" s="115"/>
    </row>
    <row r="207" spans="1:9" ht="18.75">
      <c r="A207" s="115" t="s">
        <v>82</v>
      </c>
      <c r="B207" s="115"/>
      <c r="C207" s="115"/>
      <c r="D207" s="115"/>
      <c r="E207" s="115"/>
      <c r="F207" s="115"/>
      <c r="G207" s="115"/>
      <c r="H207" s="115"/>
      <c r="I207" s="115"/>
    </row>
    <row r="208" spans="1:9" ht="18.75">
      <c r="A208" s="144"/>
      <c r="B208" s="144"/>
      <c r="C208" s="144"/>
      <c r="D208" s="144"/>
      <c r="E208" s="144"/>
      <c r="F208" s="144"/>
      <c r="G208" s="198"/>
      <c r="H208" s="139" t="s">
        <v>54</v>
      </c>
      <c r="I208" s="144"/>
    </row>
    <row r="209" spans="1:9" ht="44.25" customHeight="1">
      <c r="A209" s="15"/>
      <c r="B209" s="14"/>
      <c r="C209" s="14"/>
      <c r="D209" s="14"/>
      <c r="E209" s="14"/>
      <c r="F209" s="14"/>
      <c r="G209" s="23"/>
      <c r="H209" s="23"/>
      <c r="I209" s="14"/>
    </row>
    <row r="210" spans="1:9" ht="23.25" customHeight="1">
      <c r="A210" s="442" t="s">
        <v>83</v>
      </c>
      <c r="B210" s="443"/>
      <c r="C210" s="443"/>
      <c r="D210" s="443"/>
      <c r="E210" s="443"/>
      <c r="F210" s="443"/>
      <c r="G210" s="443"/>
      <c r="H210" s="443"/>
      <c r="I210" s="444"/>
    </row>
    <row r="211" spans="1:9" ht="18.75">
      <c r="A211" s="145" t="s">
        <v>84</v>
      </c>
      <c r="B211" s="115"/>
      <c r="C211" s="115"/>
      <c r="D211" s="115"/>
      <c r="E211" s="115"/>
      <c r="F211" s="115"/>
      <c r="G211" s="115"/>
      <c r="H211" s="115"/>
      <c r="I211" s="146"/>
    </row>
    <row r="212" spans="1:9" ht="19.5" customHeight="1">
      <c r="A212" s="239" t="s">
        <v>100</v>
      </c>
      <c r="B212" s="115"/>
      <c r="C212" s="115"/>
      <c r="D212" s="115"/>
      <c r="E212" s="115"/>
      <c r="F212" s="115"/>
      <c r="G212" s="115"/>
      <c r="H212" s="115"/>
      <c r="I212" s="146"/>
    </row>
    <row r="213" spans="1:9" ht="23.25" customHeight="1">
      <c r="A213" s="239" t="s">
        <v>101</v>
      </c>
      <c r="B213" s="115"/>
      <c r="C213" s="115"/>
      <c r="D213" s="115"/>
      <c r="E213" s="115"/>
      <c r="F213" s="115"/>
      <c r="G213" s="115"/>
      <c r="H213" s="115"/>
      <c r="I213" s="146"/>
    </row>
    <row r="214" spans="1:9" ht="18.75">
      <c r="A214" s="445" t="s">
        <v>85</v>
      </c>
      <c r="B214" s="446"/>
      <c r="C214" s="446"/>
      <c r="D214" s="446"/>
      <c r="E214" s="446"/>
      <c r="F214" s="446"/>
      <c r="G214" s="446"/>
      <c r="H214" s="446"/>
      <c r="I214" s="447"/>
    </row>
    <row r="215" spans="1:9" ht="18.75">
      <c r="A215" s="448" t="s">
        <v>39</v>
      </c>
      <c r="B215" s="449"/>
      <c r="C215" s="449"/>
      <c r="D215" s="449"/>
      <c r="E215" s="449"/>
      <c r="F215" s="449"/>
      <c r="G215" s="449"/>
      <c r="H215" s="449"/>
      <c r="I215" s="450"/>
    </row>
    <row r="216" spans="1:9" ht="18.75">
      <c r="A216" s="145" t="s">
        <v>90</v>
      </c>
      <c r="B216" s="115"/>
      <c r="C216" s="115"/>
      <c r="D216" s="115"/>
      <c r="E216" s="115"/>
      <c r="F216" s="115"/>
      <c r="G216" s="115"/>
      <c r="H216" s="115"/>
      <c r="I216" s="146"/>
    </row>
    <row r="217" spans="1:9" ht="18.75">
      <c r="A217" s="145"/>
      <c r="B217" s="115"/>
      <c r="C217" s="115"/>
      <c r="D217" s="115"/>
      <c r="E217" s="115"/>
      <c r="F217" s="115"/>
      <c r="G217" s="115"/>
      <c r="H217" s="115"/>
      <c r="I217" s="146"/>
    </row>
    <row r="218" spans="1:9" ht="18.75">
      <c r="A218" s="145" t="s">
        <v>86</v>
      </c>
      <c r="B218" s="115"/>
      <c r="C218" s="115"/>
      <c r="D218" s="115"/>
      <c r="E218" s="115"/>
      <c r="F218" s="115"/>
      <c r="G218" s="115"/>
      <c r="H218" s="115"/>
      <c r="I218" s="146"/>
    </row>
    <row r="219" spans="1:9" ht="18.75">
      <c r="A219" s="240"/>
      <c r="B219" s="142"/>
      <c r="C219" s="142"/>
      <c r="D219" s="142"/>
      <c r="E219" s="142"/>
      <c r="F219" s="142"/>
      <c r="G219" s="142"/>
      <c r="H219" s="142" t="s">
        <v>87</v>
      </c>
      <c r="I219" s="241"/>
    </row>
    <row r="220" spans="1:9" ht="63" customHeight="1">
      <c r="A220" s="237"/>
      <c r="B220" s="237"/>
      <c r="C220" s="237"/>
      <c r="D220" s="237"/>
      <c r="E220" s="237"/>
      <c r="F220" s="237"/>
      <c r="G220" s="237"/>
      <c r="H220" s="237"/>
      <c r="I220" s="237"/>
    </row>
    <row r="221" spans="1:9" ht="18.75">
      <c r="A221" s="451" t="s">
        <v>88</v>
      </c>
      <c r="B221" s="451"/>
      <c r="C221" s="451"/>
      <c r="D221" s="451"/>
      <c r="E221" s="451"/>
      <c r="F221" s="451"/>
      <c r="G221" s="451"/>
      <c r="H221" s="451"/>
      <c r="I221" s="451"/>
    </row>
    <row r="222" spans="1:9" ht="18.75">
      <c r="A222" s="242"/>
      <c r="B222" s="243"/>
      <c r="C222" s="243"/>
      <c r="D222" s="243"/>
      <c r="E222" s="243"/>
      <c r="F222" s="243"/>
      <c r="G222" s="243"/>
      <c r="H222" s="243"/>
      <c r="I222" s="244"/>
    </row>
    <row r="223" spans="1:9" ht="18.75">
      <c r="A223" s="245" t="s">
        <v>89</v>
      </c>
      <c r="B223" s="115"/>
      <c r="C223" s="115"/>
      <c r="D223" s="115"/>
      <c r="E223" s="115"/>
      <c r="F223" s="115"/>
      <c r="G223" s="115"/>
      <c r="H223" s="115"/>
      <c r="I223" s="146"/>
    </row>
    <row r="224" spans="1:9" ht="18.75">
      <c r="A224" s="145"/>
      <c r="B224" s="115"/>
      <c r="C224" s="115"/>
      <c r="D224" s="115"/>
      <c r="E224" s="115"/>
      <c r="F224" s="115"/>
      <c r="G224" s="115"/>
      <c r="H224" s="115"/>
      <c r="I224" s="146"/>
    </row>
    <row r="225" spans="1:9" ht="18.75">
      <c r="A225" s="145" t="s">
        <v>86</v>
      </c>
      <c r="B225" s="115"/>
      <c r="C225" s="115"/>
      <c r="D225" s="115"/>
      <c r="E225" s="115"/>
      <c r="F225" s="115"/>
      <c r="G225" s="115"/>
      <c r="H225" s="115"/>
      <c r="I225" s="146"/>
    </row>
    <row r="226" spans="1:9" ht="18.75">
      <c r="A226" s="240"/>
      <c r="B226" s="142"/>
      <c r="C226" s="142"/>
      <c r="D226" s="142"/>
      <c r="E226" s="142"/>
      <c r="F226" s="142"/>
      <c r="G226" s="142"/>
      <c r="H226" s="142" t="s">
        <v>87</v>
      </c>
      <c r="I226" s="241"/>
    </row>
    <row r="227" spans="1:9" ht="18.75">
      <c r="A227" s="237"/>
      <c r="B227" s="237"/>
      <c r="C227" s="237"/>
      <c r="D227" s="237"/>
      <c r="E227" s="237"/>
      <c r="F227" s="237"/>
      <c r="G227" s="237"/>
      <c r="H227" s="237"/>
      <c r="I227" s="237"/>
    </row>
    <row r="228" spans="1:9" ht="15">
      <c r="A228" s="214"/>
      <c r="B228" s="214"/>
      <c r="C228" s="214"/>
      <c r="D228" s="214"/>
      <c r="E228" s="214"/>
      <c r="F228" s="214"/>
      <c r="G228" s="214"/>
      <c r="H228" s="214"/>
      <c r="I228" s="214"/>
    </row>
  </sheetData>
  <sheetProtection password="B1E4" sheet="1" formatCells="0" selectLockedCells="1"/>
  <mergeCells count="74">
    <mergeCell ref="A10:B10"/>
    <mergeCell ref="B12:C12"/>
    <mergeCell ref="B13:C13"/>
    <mergeCell ref="B23:E23"/>
    <mergeCell ref="B24:E24"/>
    <mergeCell ref="A1:I1"/>
    <mergeCell ref="A2:I2"/>
    <mergeCell ref="A4:I4"/>
    <mergeCell ref="A5:I5"/>
    <mergeCell ref="A7:I7"/>
    <mergeCell ref="A8:I8"/>
    <mergeCell ref="B19:E19"/>
    <mergeCell ref="H23:I23"/>
    <mergeCell ref="B29:E29"/>
    <mergeCell ref="H29:I29"/>
    <mergeCell ref="A105:I105"/>
    <mergeCell ref="B34:E34"/>
    <mergeCell ref="H34:I34"/>
    <mergeCell ref="B35:E35"/>
    <mergeCell ref="A36:I36"/>
    <mergeCell ref="B38:E38"/>
    <mergeCell ref="A47:I47"/>
    <mergeCell ref="A48:I48"/>
    <mergeCell ref="A49:I49"/>
    <mergeCell ref="A50:I50"/>
    <mergeCell ref="A40:I40"/>
    <mergeCell ref="H38:I38"/>
    <mergeCell ref="B42:E42"/>
    <mergeCell ref="H42:I42"/>
    <mergeCell ref="A45:I45"/>
    <mergeCell ref="A57:F57"/>
    <mergeCell ref="A58:F58"/>
    <mergeCell ref="A54:I54"/>
    <mergeCell ref="A97:I97"/>
    <mergeCell ref="A104:I104"/>
    <mergeCell ref="A106:I106"/>
    <mergeCell ref="A110:I110"/>
    <mergeCell ref="A111:I111"/>
    <mergeCell ref="A112:E112"/>
    <mergeCell ref="F112:I112"/>
    <mergeCell ref="A114:I115"/>
    <mergeCell ref="A126:I126"/>
    <mergeCell ref="B128:I128"/>
    <mergeCell ref="B130:I130"/>
    <mergeCell ref="B132:I132"/>
    <mergeCell ref="A135:I135"/>
    <mergeCell ref="A137:I137"/>
    <mergeCell ref="A140:I140"/>
    <mergeCell ref="A133:I133"/>
    <mergeCell ref="A143:B143"/>
    <mergeCell ref="C144:D144"/>
    <mergeCell ref="B146:C146"/>
    <mergeCell ref="A175:I175"/>
    <mergeCell ref="A176:I176"/>
    <mergeCell ref="A178:I178"/>
    <mergeCell ref="A201:I201"/>
    <mergeCell ref="A186:I186"/>
    <mergeCell ref="A187:B187"/>
    <mergeCell ref="A188:I188"/>
    <mergeCell ref="A189:I189"/>
    <mergeCell ref="A190:I190"/>
    <mergeCell ref="A191:I191"/>
    <mergeCell ref="G195:H195"/>
    <mergeCell ref="C197:D197"/>
    <mergeCell ref="A9:I9"/>
    <mergeCell ref="A210:I210"/>
    <mergeCell ref="A214:I214"/>
    <mergeCell ref="A215:I215"/>
    <mergeCell ref="A221:I221"/>
    <mergeCell ref="A192:I192"/>
    <mergeCell ref="A193:I193"/>
    <mergeCell ref="A194:I194"/>
    <mergeCell ref="A199:I199"/>
    <mergeCell ref="A200:I200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63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 G43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30 G35 A35 F39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50" max="8" man="1"/>
    <brk id="108" max="8" man="1"/>
    <brk id="170" max="8" man="1"/>
  </rowBreaks>
  <ignoredErrors>
    <ignoredError sqref="C144" unlockedFormula="1"/>
  </ignoredErrors>
  <drawing r:id="rId3"/>
  <legacyDrawing r:id="rId2"/>
  <oleObjects>
    <oleObject progId="Word.Picture.8" shapeId="34700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PageLayoutView="0" workbookViewId="0" topLeftCell="A49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211</v>
      </c>
      <c r="B8" s="510"/>
      <c r="C8" s="510"/>
      <c r="D8" s="510"/>
      <c r="E8" s="510"/>
      <c r="F8" s="510"/>
      <c r="G8" s="510"/>
      <c r="H8" s="510"/>
      <c r="I8" s="510"/>
    </row>
    <row r="9" spans="1:9" ht="16.5" thickBot="1">
      <c r="A9" s="620"/>
      <c r="B9" s="620"/>
      <c r="C9" s="620"/>
      <c r="D9" s="620"/>
      <c r="E9" s="620"/>
      <c r="F9" s="620"/>
      <c r="G9" s="620"/>
      <c r="H9" s="620"/>
      <c r="I9" s="620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46" t="s">
        <v>175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508" t="s">
        <v>5</v>
      </c>
      <c r="C19" s="508"/>
      <c r="D19" s="508"/>
      <c r="E19" s="509"/>
      <c r="F19" s="118"/>
      <c r="G19" s="118"/>
      <c r="H19" s="118"/>
      <c r="I19" s="118"/>
    </row>
    <row r="20" spans="1:9" s="214" customFormat="1" ht="16.5" thickBot="1">
      <c r="A20" s="55">
        <v>1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153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40"/>
      <c r="B22" s="9"/>
      <c r="C22" s="9"/>
      <c r="D22" s="9"/>
      <c r="E22" s="9"/>
      <c r="F22" s="9"/>
      <c r="G22" s="9"/>
      <c r="H22" s="9"/>
      <c r="I22" s="9"/>
    </row>
    <row r="23" spans="1:9" ht="15.75">
      <c r="A23" s="430" t="s">
        <v>7</v>
      </c>
      <c r="B23" s="508" t="s">
        <v>216</v>
      </c>
      <c r="C23" s="508"/>
      <c r="D23" s="508"/>
      <c r="E23" s="509"/>
      <c r="F23" s="9"/>
      <c r="G23" s="60" t="s">
        <v>8</v>
      </c>
      <c r="H23" s="508" t="s">
        <v>189</v>
      </c>
      <c r="I23" s="509"/>
    </row>
    <row r="24" spans="1:9" ht="16.5" thickBot="1">
      <c r="A24" s="55">
        <v>0</v>
      </c>
      <c r="B24" s="57"/>
      <c r="C24" s="57" t="s">
        <v>6</v>
      </c>
      <c r="D24" s="133"/>
      <c r="E24" s="121"/>
      <c r="F24" s="9"/>
      <c r="G24" s="55">
        <v>0</v>
      </c>
      <c r="H24" s="230"/>
      <c r="I24" s="59" t="s">
        <v>6</v>
      </c>
    </row>
    <row r="25" spans="1:9" ht="15">
      <c r="A25" s="40" t="s">
        <v>241</v>
      </c>
      <c r="B25" s="9"/>
      <c r="C25" s="9"/>
      <c r="D25" s="9"/>
      <c r="E25" s="9"/>
      <c r="F25" s="9"/>
      <c r="G25" s="9"/>
      <c r="H25" s="9"/>
      <c r="I25" s="9"/>
    </row>
    <row r="26" spans="1:9" ht="15">
      <c r="A26" s="40" t="s">
        <v>244</v>
      </c>
      <c r="B26" s="9"/>
      <c r="C26" s="9"/>
      <c r="D26" s="9"/>
      <c r="E26" s="9"/>
      <c r="F26" s="9"/>
      <c r="G26" s="9"/>
      <c r="H26" s="9"/>
      <c r="I26" s="9"/>
    </row>
    <row r="27" spans="1:9" ht="1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</row>
    <row r="28" spans="1:10" ht="15.75">
      <c r="A28" s="178" t="s">
        <v>20</v>
      </c>
      <c r="B28" s="54"/>
      <c r="C28" s="179">
        <f>A12</f>
        <v>0</v>
      </c>
      <c r="D28" s="180" t="s">
        <v>21</v>
      </c>
      <c r="E28" s="227"/>
      <c r="F28" s="179">
        <f>A15</f>
        <v>0</v>
      </c>
      <c r="G28" s="180" t="s">
        <v>62</v>
      </c>
      <c r="H28" s="182">
        <f>B13</f>
        <v>0</v>
      </c>
      <c r="I28" s="177" t="s">
        <v>64</v>
      </c>
      <c r="J28" s="256"/>
    </row>
    <row r="29" spans="1:9" ht="10.5" customHeight="1">
      <c r="A29" s="86"/>
      <c r="B29" s="20"/>
      <c r="C29" s="20"/>
      <c r="D29" s="4"/>
      <c r="E29" s="4"/>
      <c r="F29" s="20"/>
      <c r="G29" s="20"/>
      <c r="H29" s="20"/>
      <c r="I29" s="82"/>
    </row>
    <row r="30" spans="1:9" ht="15.75">
      <c r="A30" s="86" t="s">
        <v>22</v>
      </c>
      <c r="B30" s="20"/>
      <c r="C30" s="21">
        <f>E12</f>
        <v>0</v>
      </c>
      <c r="D30" s="21"/>
      <c r="E30" s="21"/>
      <c r="F30" s="21"/>
      <c r="G30" s="246"/>
      <c r="H30" s="25" t="s">
        <v>3</v>
      </c>
      <c r="I30" s="82"/>
    </row>
    <row r="31" spans="1:9" ht="15">
      <c r="A31" s="481" t="s">
        <v>131</v>
      </c>
      <c r="B31" s="482"/>
      <c r="C31" s="482"/>
      <c r="D31" s="482"/>
      <c r="E31" s="482"/>
      <c r="F31" s="482"/>
      <c r="G31" s="482"/>
      <c r="H31" s="482"/>
      <c r="I31" s="483"/>
    </row>
    <row r="32" spans="1:9" ht="18.75" customHeight="1">
      <c r="A32" s="74" t="s">
        <v>23</v>
      </c>
      <c r="B32" s="75"/>
      <c r="C32" s="75"/>
      <c r="D32" s="75"/>
      <c r="E32" s="75"/>
      <c r="F32" s="229"/>
      <c r="G32" s="76" t="s">
        <v>135</v>
      </c>
      <c r="H32" s="77"/>
      <c r="I32" s="78"/>
    </row>
    <row r="33" spans="1:9" ht="15.75">
      <c r="A33" s="79" t="s">
        <v>154</v>
      </c>
      <c r="B33" s="80"/>
      <c r="C33" s="80"/>
      <c r="D33" s="80"/>
      <c r="E33" s="80"/>
      <c r="F33" s="4"/>
      <c r="G33" s="186">
        <v>700</v>
      </c>
      <c r="H33" s="20"/>
      <c r="I33" s="82"/>
    </row>
    <row r="34" spans="1:9" ht="44.25" customHeight="1">
      <c r="A34" s="477" t="s">
        <v>113</v>
      </c>
      <c r="B34" s="478"/>
      <c r="C34" s="478"/>
      <c r="D34" s="478"/>
      <c r="E34" s="478"/>
      <c r="F34" s="478"/>
      <c r="G34" s="81">
        <v>636</v>
      </c>
      <c r="H34" s="20"/>
      <c r="I34" s="82"/>
    </row>
    <row r="35" spans="1:9" ht="15.75">
      <c r="A35" s="617" t="s">
        <v>215</v>
      </c>
      <c r="B35" s="618"/>
      <c r="C35" s="618"/>
      <c r="D35" s="618"/>
      <c r="E35" s="618"/>
      <c r="F35" s="618"/>
      <c r="G35" s="81"/>
      <c r="H35" s="20"/>
      <c r="I35" s="82"/>
    </row>
    <row r="36" spans="1:9" ht="18" customHeight="1">
      <c r="A36" s="477" t="s">
        <v>26</v>
      </c>
      <c r="B36" s="478"/>
      <c r="C36" s="478"/>
      <c r="D36" s="478"/>
      <c r="E36" s="478"/>
      <c r="F36" s="478"/>
      <c r="G36" s="187">
        <v>350</v>
      </c>
      <c r="H36" s="81"/>
      <c r="I36" s="83"/>
    </row>
    <row r="37" spans="1:9" ht="16.5" thickBot="1">
      <c r="A37" s="74" t="s">
        <v>27</v>
      </c>
      <c r="B37" s="22"/>
      <c r="C37" s="22"/>
      <c r="D37" s="22"/>
      <c r="E37" s="22"/>
      <c r="F37" s="229"/>
      <c r="G37" s="84">
        <f>SUM(G33:G36)</f>
        <v>1686</v>
      </c>
      <c r="H37" s="84"/>
      <c r="I37" s="85">
        <f>+G37</f>
        <v>1686</v>
      </c>
    </row>
    <row r="38" spans="1:9" ht="16.5" thickBot="1">
      <c r="A38" s="86"/>
      <c r="B38" s="20"/>
      <c r="C38" s="20"/>
      <c r="D38" s="20"/>
      <c r="E38" s="20"/>
      <c r="F38" s="4"/>
      <c r="G38" s="92"/>
      <c r="H38" s="18" t="s">
        <v>31</v>
      </c>
      <c r="I38" s="94">
        <f>G37-(G37/3)</f>
        <v>1124</v>
      </c>
    </row>
    <row r="39" spans="1:9" ht="16.5" thickBot="1">
      <c r="A39" s="86"/>
      <c r="B39" s="20"/>
      <c r="C39" s="20"/>
      <c r="D39" s="20"/>
      <c r="E39" s="20"/>
      <c r="F39" s="4"/>
      <c r="G39" s="92"/>
      <c r="H39" s="18"/>
      <c r="I39" s="95"/>
    </row>
    <row r="40" spans="1:9" ht="16.5" thickBot="1">
      <c r="A40" s="86" t="s">
        <v>219</v>
      </c>
      <c r="B40" s="20"/>
      <c r="C40" s="20"/>
      <c r="D40" s="20"/>
      <c r="E40" s="20"/>
      <c r="F40" s="4"/>
      <c r="G40" s="92"/>
      <c r="H40" s="18"/>
      <c r="I40" s="94">
        <f>LOOKUP(A24,{0,1},{0,350})</f>
        <v>0</v>
      </c>
    </row>
    <row r="41" spans="1:9" ht="16.5" thickBot="1">
      <c r="A41" s="86"/>
      <c r="B41" s="20"/>
      <c r="C41" s="20"/>
      <c r="D41" s="20"/>
      <c r="E41" s="20"/>
      <c r="F41" s="4"/>
      <c r="G41" s="92"/>
      <c r="H41" s="18"/>
      <c r="I41" s="95"/>
    </row>
    <row r="42" spans="1:9" ht="16.5" thickBot="1">
      <c r="A42" s="86" t="s">
        <v>243</v>
      </c>
      <c r="B42" s="20"/>
      <c r="C42" s="20"/>
      <c r="D42" s="20"/>
      <c r="E42" s="20"/>
      <c r="F42" s="4"/>
      <c r="G42" s="92"/>
      <c r="H42" s="18"/>
      <c r="I42" s="94">
        <f>LOOKUP(G24,{0,1},{0,350})</f>
        <v>0</v>
      </c>
    </row>
    <row r="43" spans="1:9" ht="16.5" thickBot="1">
      <c r="A43" s="30"/>
      <c r="B43" s="20"/>
      <c r="C43" s="20"/>
      <c r="D43" s="20"/>
      <c r="E43" s="20"/>
      <c r="F43" s="20"/>
      <c r="G43" s="92"/>
      <c r="H43" s="20"/>
      <c r="I43" s="95"/>
    </row>
    <row r="44" spans="1:9" ht="16.5" thickBot="1">
      <c r="A44" s="86" t="s">
        <v>114</v>
      </c>
      <c r="B44" s="4"/>
      <c r="C44" s="20"/>
      <c r="D44" s="20"/>
      <c r="E44" s="20"/>
      <c r="F44" s="183">
        <v>0</v>
      </c>
      <c r="G44" s="20" t="s">
        <v>6</v>
      </c>
      <c r="H44" s="20"/>
      <c r="I44" s="96">
        <f>LOOKUP(F44,{0,1},{0,450})</f>
        <v>0</v>
      </c>
    </row>
    <row r="45" spans="1:9" ht="15.75" thickBot="1">
      <c r="A45" s="29" t="s">
        <v>128</v>
      </c>
      <c r="B45" s="4"/>
      <c r="C45" s="27"/>
      <c r="D45" s="27"/>
      <c r="E45" s="27"/>
      <c r="F45" s="27"/>
      <c r="G45" s="27"/>
      <c r="H45" s="27"/>
      <c r="I45" s="62"/>
    </row>
    <row r="46" spans="1:9" ht="16.5" thickBot="1">
      <c r="A46" s="86" t="s">
        <v>33</v>
      </c>
      <c r="B46" s="4"/>
      <c r="C46" s="93"/>
      <c r="D46" s="93"/>
      <c r="E46" s="93"/>
      <c r="F46" s="93"/>
      <c r="G46" s="93"/>
      <c r="H46" s="93"/>
      <c r="I46" s="99">
        <f>SUM(I38:I44)</f>
        <v>1124</v>
      </c>
    </row>
    <row r="47" spans="1:9" ht="9" customHeight="1" thickBot="1">
      <c r="A47" s="86"/>
      <c r="B47" s="4"/>
      <c r="C47" s="93"/>
      <c r="D47" s="93"/>
      <c r="E47" s="93"/>
      <c r="F47" s="93"/>
      <c r="G47" s="93"/>
      <c r="H47" s="93"/>
      <c r="I47" s="100"/>
    </row>
    <row r="48" spans="1:9" ht="16.5" thickBot="1">
      <c r="A48" s="86" t="s">
        <v>34</v>
      </c>
      <c r="B48" s="4"/>
      <c r="C48" s="93"/>
      <c r="D48" s="93"/>
      <c r="E48" s="93"/>
      <c r="F48" s="93"/>
      <c r="G48" s="93"/>
      <c r="H48" s="93"/>
      <c r="I48" s="99">
        <f>I46*15/100</f>
        <v>168.6</v>
      </c>
    </row>
    <row r="49" spans="1:9" ht="9" customHeight="1" thickBot="1">
      <c r="A49" s="86"/>
      <c r="B49" s="4"/>
      <c r="C49" s="93"/>
      <c r="D49" s="93"/>
      <c r="E49" s="93"/>
      <c r="F49" s="93"/>
      <c r="G49" s="93"/>
      <c r="H49" s="93"/>
      <c r="I49" s="100"/>
    </row>
    <row r="50" spans="1:9" ht="16.5" thickBot="1">
      <c r="A50" s="86" t="s">
        <v>35</v>
      </c>
      <c r="B50" s="4"/>
      <c r="C50" s="93"/>
      <c r="D50" s="93"/>
      <c r="E50" s="93"/>
      <c r="F50" s="93"/>
      <c r="G50" s="93"/>
      <c r="H50" s="93"/>
      <c r="I50" s="99">
        <f>I46+I48</f>
        <v>1292.6</v>
      </c>
    </row>
    <row r="51" spans="1:9" ht="16.5" thickBot="1">
      <c r="A51" s="101" t="s">
        <v>36</v>
      </c>
      <c r="B51" s="230"/>
      <c r="C51" s="57"/>
      <c r="D51" s="57"/>
      <c r="E51" s="57"/>
      <c r="F51" s="57"/>
      <c r="G51" s="57"/>
      <c r="H51" s="57"/>
      <c r="I51" s="59"/>
    </row>
    <row r="52" spans="1:9" ht="16.5" thickBot="1">
      <c r="A52" s="101" t="s">
        <v>139</v>
      </c>
      <c r="B52" s="4"/>
      <c r="C52" s="20"/>
      <c r="D52" s="20"/>
      <c r="E52" s="20"/>
      <c r="F52" s="20"/>
      <c r="G52" s="20"/>
      <c r="H52" s="20"/>
      <c r="I52" s="248"/>
    </row>
    <row r="53" spans="1:9" ht="15">
      <c r="A53" s="484" t="s">
        <v>37</v>
      </c>
      <c r="B53" s="485"/>
      <c r="C53" s="485"/>
      <c r="D53" s="485"/>
      <c r="E53" s="485"/>
      <c r="F53" s="485"/>
      <c r="G53" s="485"/>
      <c r="H53" s="485"/>
      <c r="I53" s="486"/>
    </row>
    <row r="54" spans="1:9" ht="15">
      <c r="A54" s="171" t="s">
        <v>245</v>
      </c>
      <c r="B54" s="169"/>
      <c r="C54" s="169"/>
      <c r="D54" s="169"/>
      <c r="E54" s="169"/>
      <c r="F54" s="169"/>
      <c r="G54" s="169"/>
      <c r="H54" s="169"/>
      <c r="I54" s="170"/>
    </row>
    <row r="55" spans="1:9" ht="15.75" thickBot="1">
      <c r="A55" s="66" t="s">
        <v>92</v>
      </c>
      <c r="B55" s="67"/>
      <c r="C55" s="67"/>
      <c r="D55" s="67"/>
      <c r="E55" s="67"/>
      <c r="F55" s="67"/>
      <c r="G55" s="67"/>
      <c r="H55" s="67"/>
      <c r="I55" s="68"/>
    </row>
    <row r="56" spans="1:9" ht="21.7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35.25" customHeight="1">
      <c r="A57" s="467" t="s">
        <v>0</v>
      </c>
      <c r="B57" s="467"/>
      <c r="C57" s="467"/>
      <c r="D57" s="467"/>
      <c r="E57" s="467"/>
      <c r="F57" s="467"/>
      <c r="G57" s="467"/>
      <c r="H57" s="467"/>
      <c r="I57" s="467"/>
    </row>
    <row r="58" spans="1:9" ht="22.5">
      <c r="A58" s="619" t="str">
        <f>A5</f>
        <v>UFFICIO GIP/GUP</v>
      </c>
      <c r="B58" s="619"/>
      <c r="C58" s="619"/>
      <c r="D58" s="619"/>
      <c r="E58" s="619"/>
      <c r="F58" s="619"/>
      <c r="G58" s="619"/>
      <c r="H58" s="619"/>
      <c r="I58" s="619"/>
    </row>
    <row r="59" spans="1:9" ht="24.75" customHeight="1">
      <c r="A59" s="469" t="s">
        <v>97</v>
      </c>
      <c r="B59" s="469"/>
      <c r="C59" s="469"/>
      <c r="D59" s="469"/>
      <c r="E59" s="469"/>
      <c r="F59" s="470"/>
      <c r="G59" s="470"/>
      <c r="H59" s="470"/>
      <c r="I59" s="470"/>
    </row>
    <row r="60" spans="1:9" ht="16.5" thickBot="1">
      <c r="A60" s="231"/>
      <c r="B60" s="231"/>
      <c r="C60" s="231"/>
      <c r="D60" s="231"/>
      <c r="E60" s="231"/>
      <c r="F60" s="231"/>
      <c r="G60" s="231"/>
      <c r="H60" s="231"/>
      <c r="I60" s="231"/>
    </row>
    <row r="61" spans="1:9" ht="37.5" customHeight="1">
      <c r="A61" s="471" t="s">
        <v>98</v>
      </c>
      <c r="B61" s="472"/>
      <c r="C61" s="472"/>
      <c r="D61" s="472"/>
      <c r="E61" s="472"/>
      <c r="F61" s="472"/>
      <c r="G61" s="472"/>
      <c r="H61" s="472"/>
      <c r="I61" s="473"/>
    </row>
    <row r="62" spans="1:9" ht="24.75" customHeight="1" thickBot="1">
      <c r="A62" s="474"/>
      <c r="B62" s="475"/>
      <c r="C62" s="475"/>
      <c r="D62" s="475"/>
      <c r="E62" s="475"/>
      <c r="F62" s="475"/>
      <c r="G62" s="475"/>
      <c r="H62" s="475"/>
      <c r="I62" s="476"/>
    </row>
    <row r="63" spans="1:9" ht="15">
      <c r="A63" s="122"/>
      <c r="B63" s="122"/>
      <c r="C63" s="122"/>
      <c r="D63" s="122"/>
      <c r="E63" s="18"/>
      <c r="F63" s="18"/>
      <c r="G63" s="122"/>
      <c r="H63" s="122"/>
      <c r="I63" s="122"/>
    </row>
    <row r="64" spans="1:9" ht="30" customHeight="1">
      <c r="A64" s="33" t="s">
        <v>96</v>
      </c>
      <c r="B64" s="198"/>
      <c r="C64" s="103">
        <f>A12</f>
        <v>0</v>
      </c>
      <c r="D64" s="33" t="s">
        <v>21</v>
      </c>
      <c r="E64" s="104"/>
      <c r="F64" s="103">
        <f>A15</f>
        <v>0</v>
      </c>
      <c r="G64" s="33" t="str">
        <f>A14</f>
        <v>R.G. GIP</v>
      </c>
      <c r="H64" s="105">
        <f>B13</f>
        <v>0</v>
      </c>
      <c r="I64" s="33" t="s">
        <v>64</v>
      </c>
    </row>
    <row r="65" spans="1:9" ht="18.75">
      <c r="A65" s="115"/>
      <c r="B65" s="115"/>
      <c r="C65" s="106"/>
      <c r="D65" s="106"/>
      <c r="E65" s="106"/>
      <c r="F65" s="106"/>
      <c r="G65" s="106"/>
      <c r="H65" s="106"/>
      <c r="I65" s="106"/>
    </row>
    <row r="66" spans="1:9" ht="18.75">
      <c r="A66" s="33" t="s">
        <v>109</v>
      </c>
      <c r="B66" s="33">
        <f>E12</f>
        <v>0</v>
      </c>
      <c r="C66" s="115"/>
      <c r="D66" s="33"/>
      <c r="G66" s="33" t="s">
        <v>108</v>
      </c>
      <c r="H66" s="33">
        <f>I12</f>
        <v>0</v>
      </c>
      <c r="I66" s="32"/>
    </row>
    <row r="67" spans="1:9" ht="18.75">
      <c r="A67" s="33"/>
      <c r="B67" s="35">
        <f>E13</f>
        <v>0</v>
      </c>
      <c r="C67" s="115"/>
      <c r="D67" s="33"/>
      <c r="G67" s="33" t="s">
        <v>108</v>
      </c>
      <c r="H67" s="33">
        <f>I13</f>
        <v>0</v>
      </c>
      <c r="I67" s="32"/>
    </row>
    <row r="68" spans="1:9" ht="18.75">
      <c r="A68" s="33"/>
      <c r="B68" s="35">
        <f>E14</f>
        <v>0</v>
      </c>
      <c r="C68" s="115"/>
      <c r="D68" s="33"/>
      <c r="G68" s="33" t="s">
        <v>108</v>
      </c>
      <c r="H68" s="33">
        <f>I14</f>
        <v>0</v>
      </c>
      <c r="I68" s="32"/>
    </row>
    <row r="69" spans="1:9" ht="18.75">
      <c r="A69" s="33"/>
      <c r="B69" s="35">
        <f>E15</f>
        <v>0</v>
      </c>
      <c r="C69" s="115"/>
      <c r="D69" s="33"/>
      <c r="G69" s="33" t="s">
        <v>108</v>
      </c>
      <c r="H69" s="33">
        <f>I15</f>
        <v>0</v>
      </c>
      <c r="I69" s="32"/>
    </row>
    <row r="71" spans="1:9" ht="18.75">
      <c r="A71" s="33" t="s">
        <v>110</v>
      </c>
      <c r="C71" s="249"/>
      <c r="D71" s="33"/>
      <c r="E71" s="115"/>
      <c r="F71" s="107" t="s">
        <v>71</v>
      </c>
      <c r="G71" s="250"/>
      <c r="H71" s="33"/>
      <c r="I71" s="33"/>
    </row>
    <row r="73" spans="1:9" ht="18.75">
      <c r="A73" s="449" t="s">
        <v>65</v>
      </c>
      <c r="B73" s="449"/>
      <c r="C73" s="449"/>
      <c r="D73" s="449"/>
      <c r="E73" s="449"/>
      <c r="F73" s="449"/>
      <c r="G73" s="449"/>
      <c r="H73" s="449"/>
      <c r="I73" s="449"/>
    </row>
    <row r="74" spans="1:9" ht="18.75">
      <c r="A74" s="232"/>
      <c r="B74" s="232"/>
      <c r="C74" s="232"/>
      <c r="D74" s="232"/>
      <c r="E74" s="232"/>
      <c r="F74" s="232"/>
      <c r="G74" s="232"/>
      <c r="H74" s="232"/>
      <c r="I74" s="232"/>
    </row>
    <row r="75" spans="1:9" ht="40.5" customHeight="1">
      <c r="A75" s="157">
        <v>1</v>
      </c>
      <c r="B75" s="462" t="s">
        <v>66</v>
      </c>
      <c r="C75" s="462"/>
      <c r="D75" s="462"/>
      <c r="E75" s="462"/>
      <c r="F75" s="462"/>
      <c r="G75" s="462"/>
      <c r="H75" s="462"/>
      <c r="I75" s="462"/>
    </row>
    <row r="76" spans="1:9" ht="17.25" customHeight="1">
      <c r="A76" s="233" t="s">
        <v>68</v>
      </c>
      <c r="B76" s="211"/>
      <c r="C76" s="211"/>
      <c r="D76" s="211"/>
      <c r="E76" s="211"/>
      <c r="F76" s="211"/>
      <c r="G76" s="211"/>
      <c r="H76" s="211"/>
      <c r="I76" s="211"/>
    </row>
    <row r="77" spans="1:9" ht="54" customHeight="1">
      <c r="A77" s="157"/>
      <c r="B77" s="462" t="s">
        <v>67</v>
      </c>
      <c r="C77" s="462"/>
      <c r="D77" s="462"/>
      <c r="E77" s="462"/>
      <c r="F77" s="462"/>
      <c r="G77" s="462"/>
      <c r="H77" s="462"/>
      <c r="I77" s="462"/>
    </row>
    <row r="78" spans="1:9" ht="18.75">
      <c r="A78" s="233" t="s">
        <v>68</v>
      </c>
      <c r="B78" s="234"/>
      <c r="C78" s="234"/>
      <c r="D78" s="234"/>
      <c r="E78" s="234"/>
      <c r="F78" s="234"/>
      <c r="G78" s="234"/>
      <c r="H78" s="234"/>
      <c r="I78" s="234"/>
    </row>
    <row r="79" spans="1:9" ht="72" customHeight="1">
      <c r="A79" s="157"/>
      <c r="B79" s="463" t="s">
        <v>173</v>
      </c>
      <c r="C79" s="463"/>
      <c r="D79" s="463"/>
      <c r="E79" s="463"/>
      <c r="F79" s="463"/>
      <c r="G79" s="463"/>
      <c r="H79" s="463"/>
      <c r="I79" s="463"/>
    </row>
    <row r="80" spans="1:9" ht="18.75" customHeight="1">
      <c r="A80" s="466" t="s">
        <v>168</v>
      </c>
      <c r="B80" s="466"/>
      <c r="C80" s="466"/>
      <c r="D80" s="466"/>
      <c r="E80" s="466"/>
      <c r="F80" s="466"/>
      <c r="G80" s="466"/>
      <c r="H80" s="466"/>
      <c r="I80" s="466"/>
    </row>
    <row r="81" spans="1:9" ht="14.25" customHeight="1">
      <c r="A81" s="235"/>
      <c r="B81" s="111"/>
      <c r="C81" s="111"/>
      <c r="D81" s="111"/>
      <c r="E81" s="111"/>
      <c r="F81" s="112"/>
      <c r="G81" s="111"/>
      <c r="H81" s="235"/>
      <c r="I81" s="235"/>
    </row>
    <row r="82" spans="1:9" ht="18.75">
      <c r="A82" s="464" t="s">
        <v>39</v>
      </c>
      <c r="B82" s="464"/>
      <c r="C82" s="464"/>
      <c r="D82" s="464"/>
      <c r="E82" s="464"/>
      <c r="F82" s="464"/>
      <c r="G82" s="464"/>
      <c r="H82" s="464"/>
      <c r="I82" s="464"/>
    </row>
    <row r="83" spans="1:9" ht="14.25" customHeight="1">
      <c r="A83" s="207"/>
      <c r="B83" s="207"/>
      <c r="C83" s="207"/>
      <c r="D83" s="207"/>
      <c r="E83" s="207"/>
      <c r="F83" s="207"/>
      <c r="G83" s="207"/>
      <c r="H83" s="207"/>
      <c r="I83" s="207"/>
    </row>
    <row r="84" spans="1:9" ht="43.5" customHeight="1">
      <c r="A84" s="465" t="s">
        <v>247</v>
      </c>
      <c r="B84" s="465"/>
      <c r="C84" s="465"/>
      <c r="D84" s="465"/>
      <c r="E84" s="465"/>
      <c r="F84" s="465"/>
      <c r="G84" s="465"/>
      <c r="H84" s="465"/>
      <c r="I84" s="465"/>
    </row>
    <row r="85" spans="1:9" ht="29.25" customHeight="1">
      <c r="A85" s="35" t="s">
        <v>91</v>
      </c>
      <c r="B85" s="33"/>
      <c r="C85" s="33"/>
      <c r="D85" s="33"/>
      <c r="E85" s="33"/>
      <c r="F85" s="33"/>
      <c r="G85" s="33"/>
      <c r="H85" s="33"/>
      <c r="I85" s="33"/>
    </row>
    <row r="86" spans="1:9" ht="14.25" customHeight="1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8.75">
      <c r="A87" s="464" t="s">
        <v>40</v>
      </c>
      <c r="B87" s="464"/>
      <c r="C87" s="464"/>
      <c r="D87" s="464"/>
      <c r="E87" s="464"/>
      <c r="F87" s="464"/>
      <c r="G87" s="464"/>
      <c r="H87" s="464"/>
      <c r="I87" s="464"/>
    </row>
    <row r="88" spans="1:9" ht="14.2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8.75">
      <c r="A89" s="33" t="s">
        <v>115</v>
      </c>
      <c r="B89" s="33"/>
      <c r="C89" s="33"/>
      <c r="D89" s="33"/>
      <c r="E89" s="33"/>
      <c r="F89" s="33"/>
      <c r="G89" s="33"/>
      <c r="H89" s="33"/>
      <c r="I89" s="33"/>
    </row>
    <row r="90" spans="1:9" ht="18.75">
      <c r="A90" s="459">
        <f>I50</f>
        <v>1292.6</v>
      </c>
      <c r="B90" s="459"/>
      <c r="C90" s="33" t="s">
        <v>41</v>
      </c>
      <c r="D90" s="172"/>
      <c r="F90" s="33"/>
      <c r="G90" s="33"/>
      <c r="H90" s="33"/>
      <c r="I90" s="33"/>
    </row>
    <row r="91" spans="1:9" ht="18.75">
      <c r="A91" s="33" t="s">
        <v>116</v>
      </c>
      <c r="B91" s="33"/>
      <c r="C91" s="459">
        <f>I52</f>
        <v>0</v>
      </c>
      <c r="D91" s="459"/>
      <c r="E91" s="33" t="s">
        <v>79</v>
      </c>
      <c r="F91" s="33"/>
      <c r="G91" s="33"/>
      <c r="H91" s="33"/>
      <c r="I91" s="33"/>
    </row>
    <row r="92" spans="1:9" ht="18.75">
      <c r="A92" s="33"/>
      <c r="B92" s="33"/>
      <c r="C92" s="113"/>
      <c r="D92" s="33"/>
      <c r="E92" s="33"/>
      <c r="F92" s="33"/>
      <c r="G92" s="33"/>
      <c r="H92" s="33"/>
      <c r="I92" s="33"/>
    </row>
    <row r="93" spans="1:9" ht="18.75">
      <c r="A93" s="33" t="s">
        <v>42</v>
      </c>
      <c r="B93" s="460"/>
      <c r="C93" s="460"/>
      <c r="D93" s="33"/>
      <c r="E93" s="33"/>
      <c r="F93" s="33"/>
      <c r="G93" s="33"/>
      <c r="H93" s="33"/>
      <c r="I93" s="33"/>
    </row>
    <row r="94" spans="1:9" ht="18.75">
      <c r="A94" s="33"/>
      <c r="B94" s="236"/>
      <c r="C94" s="236"/>
      <c r="D94" s="33"/>
      <c r="E94" s="33"/>
      <c r="F94" s="107" t="s">
        <v>117</v>
      </c>
      <c r="G94" s="35">
        <f>C71</f>
        <v>0</v>
      </c>
      <c r="H94" s="33"/>
      <c r="I94" s="33"/>
    </row>
    <row r="95" spans="1:9" ht="18.75">
      <c r="A95" s="33"/>
      <c r="B95" s="33"/>
      <c r="C95" s="33"/>
      <c r="D95" s="33"/>
      <c r="E95" s="115"/>
      <c r="F95" s="115"/>
      <c r="H95" s="33"/>
      <c r="I95" s="33"/>
    </row>
    <row r="96" spans="1:9" ht="32.25" customHeight="1">
      <c r="A96" s="37" t="s">
        <v>43</v>
      </c>
      <c r="B96" s="25"/>
      <c r="C96" s="25"/>
      <c r="D96" s="25"/>
      <c r="E96" s="25"/>
      <c r="F96" s="25"/>
      <c r="G96" s="25"/>
      <c r="H96" s="25"/>
      <c r="I96" s="25"/>
    </row>
    <row r="97" spans="1:9" ht="15.75">
      <c r="A97" s="203" t="s">
        <v>157</v>
      </c>
      <c r="B97" s="20" t="s">
        <v>158</v>
      </c>
      <c r="C97" s="32"/>
      <c r="D97" s="32"/>
      <c r="E97" s="32"/>
      <c r="F97" s="32"/>
      <c r="G97" s="32"/>
      <c r="H97" s="25"/>
      <c r="I97" s="25"/>
    </row>
    <row r="98" spans="1:9" ht="15.75">
      <c r="A98" s="203" t="s">
        <v>157</v>
      </c>
      <c r="B98" s="20" t="s">
        <v>159</v>
      </c>
      <c r="C98" s="32"/>
      <c r="D98" s="32"/>
      <c r="E98" s="32"/>
      <c r="F98" s="32"/>
      <c r="G98" s="32"/>
      <c r="H98" s="25"/>
      <c r="I98" s="25"/>
    </row>
    <row r="99" spans="1:9" ht="15.75">
      <c r="A99" s="203" t="s">
        <v>157</v>
      </c>
      <c r="B99" s="20" t="s">
        <v>160</v>
      </c>
      <c r="C99" s="32"/>
      <c r="D99" s="32"/>
      <c r="E99" s="32"/>
      <c r="F99" s="32"/>
      <c r="G99" s="32"/>
      <c r="H99" s="25"/>
      <c r="I99" s="25"/>
    </row>
    <row r="100" spans="1:9" ht="15.75">
      <c r="A100" s="203" t="s">
        <v>157</v>
      </c>
      <c r="B100" s="20" t="s">
        <v>161</v>
      </c>
      <c r="C100" s="32"/>
      <c r="D100" s="32"/>
      <c r="E100" s="32"/>
      <c r="F100" s="32"/>
      <c r="G100" s="32"/>
      <c r="H100" s="25"/>
      <c r="I100" s="25"/>
    </row>
    <row r="101" spans="1:9" ht="15.75">
      <c r="A101" s="203" t="s">
        <v>157</v>
      </c>
      <c r="B101" s="20" t="s">
        <v>162</v>
      </c>
      <c r="C101" s="32"/>
      <c r="D101" s="32"/>
      <c r="E101" s="32"/>
      <c r="F101" s="32"/>
      <c r="G101" s="32"/>
      <c r="H101" s="25"/>
      <c r="I101" s="25"/>
    </row>
    <row r="102" spans="1:9" ht="15.75">
      <c r="A102" s="203" t="s">
        <v>157</v>
      </c>
      <c r="B102" s="20" t="s">
        <v>163</v>
      </c>
      <c r="C102" s="32"/>
      <c r="D102" s="32"/>
      <c r="E102" s="32"/>
      <c r="F102" s="32"/>
      <c r="G102" s="32"/>
      <c r="H102" s="25"/>
      <c r="I102" s="25"/>
    </row>
    <row r="103" spans="1:9" ht="15.75">
      <c r="A103" s="203" t="s">
        <v>157</v>
      </c>
      <c r="B103" s="20" t="s">
        <v>164</v>
      </c>
      <c r="C103" s="32"/>
      <c r="D103" s="32"/>
      <c r="E103" s="32"/>
      <c r="F103" s="32"/>
      <c r="G103" s="32"/>
      <c r="H103" s="25"/>
      <c r="I103" s="25"/>
    </row>
    <row r="104" spans="1:9" ht="15.75">
      <c r="A104" s="203" t="s">
        <v>157</v>
      </c>
      <c r="B104" s="20" t="s">
        <v>165</v>
      </c>
      <c r="C104" s="32"/>
      <c r="D104" s="32"/>
      <c r="E104" s="32"/>
      <c r="F104" s="32"/>
      <c r="G104" s="32"/>
      <c r="H104" s="25"/>
      <c r="I104" s="25"/>
    </row>
    <row r="105" spans="1:9" ht="15.75">
      <c r="A105" s="203" t="s">
        <v>157</v>
      </c>
      <c r="B105" s="20" t="s">
        <v>166</v>
      </c>
      <c r="C105" s="32"/>
      <c r="D105" s="32"/>
      <c r="E105" s="32"/>
      <c r="F105" s="32"/>
      <c r="G105" s="32"/>
      <c r="H105" s="25"/>
      <c r="I105" s="25"/>
    </row>
    <row r="106" spans="1:9" ht="15.75">
      <c r="A106" s="203" t="s">
        <v>157</v>
      </c>
      <c r="B106" s="20" t="s">
        <v>167</v>
      </c>
      <c r="C106" s="32"/>
      <c r="D106" s="32"/>
      <c r="E106" s="32"/>
      <c r="F106" s="32"/>
      <c r="G106" s="32"/>
      <c r="H106" s="25"/>
      <c r="I106" s="25"/>
    </row>
    <row r="107" spans="1:9" ht="15.75">
      <c r="A107" s="20"/>
      <c r="B107" s="32"/>
      <c r="C107" s="32"/>
      <c r="D107" s="32"/>
      <c r="E107" s="32"/>
      <c r="F107" s="32"/>
      <c r="G107" s="32"/>
      <c r="H107" s="25"/>
      <c r="I107" s="25"/>
    </row>
    <row r="108" spans="1:9" ht="15">
      <c r="A108" s="18"/>
      <c r="B108" s="25"/>
      <c r="C108" s="25"/>
      <c r="D108" s="25"/>
      <c r="E108" s="25"/>
      <c r="F108" s="25"/>
      <c r="G108" s="25"/>
      <c r="H108" s="25"/>
      <c r="I108" s="25"/>
    </row>
    <row r="109" spans="1:9" ht="18.75">
      <c r="A109" s="114" t="s">
        <v>44</v>
      </c>
      <c r="B109" s="33"/>
      <c r="C109" s="33"/>
      <c r="D109" s="33"/>
      <c r="E109" s="33"/>
      <c r="F109" s="33"/>
      <c r="G109" s="33"/>
      <c r="H109" s="33"/>
      <c r="I109" s="33"/>
    </row>
    <row r="110" spans="1:9" ht="18.75">
      <c r="A110" s="115" t="s">
        <v>45</v>
      </c>
      <c r="B110" s="116">
        <f>C71</f>
        <v>0</v>
      </c>
      <c r="C110" s="115"/>
      <c r="D110" s="115"/>
      <c r="E110" s="115"/>
      <c r="F110" s="33"/>
      <c r="G110" s="33" t="s">
        <v>46</v>
      </c>
      <c r="H110" s="205"/>
      <c r="I110" s="33"/>
    </row>
    <row r="111" spans="1:9" ht="18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8.75">
      <c r="A112" s="33" t="s">
        <v>47</v>
      </c>
      <c r="B112" s="205"/>
      <c r="C112" s="33"/>
      <c r="D112" s="33"/>
      <c r="E112" s="33"/>
      <c r="F112" s="33"/>
      <c r="G112" s="33" t="s">
        <v>172</v>
      </c>
      <c r="H112" s="205"/>
      <c r="I112" s="33"/>
    </row>
    <row r="113" spans="1:9" ht="18.75">
      <c r="A113" s="33"/>
      <c r="B113" s="33"/>
      <c r="C113" s="33"/>
      <c r="D113" s="33"/>
      <c r="E113" s="33"/>
      <c r="F113" s="33"/>
      <c r="I113" s="33"/>
    </row>
    <row r="114" spans="1:9" s="1" customFormat="1" ht="18.75">
      <c r="A114" s="33" t="s">
        <v>48</v>
      </c>
      <c r="B114" s="249"/>
      <c r="C114" s="33"/>
      <c r="D114" s="33"/>
      <c r="E114" s="33"/>
      <c r="F114" s="199"/>
      <c r="G114" s="33" t="s">
        <v>99</v>
      </c>
      <c r="H114" s="205"/>
      <c r="I114" s="33"/>
    </row>
    <row r="115" spans="1:9" ht="18.75">
      <c r="A115" s="115"/>
      <c r="B115" s="33"/>
      <c r="C115" s="33"/>
      <c r="D115" s="33"/>
      <c r="E115" s="33"/>
      <c r="F115" s="33"/>
      <c r="G115" s="33"/>
      <c r="H115" s="33"/>
      <c r="I115" s="33"/>
    </row>
    <row r="116" spans="1:9" ht="18.75">
      <c r="A116" s="33" t="s">
        <v>171</v>
      </c>
      <c r="B116" s="205"/>
      <c r="C116" s="33"/>
      <c r="D116" s="33"/>
      <c r="E116" s="33"/>
      <c r="F116" s="33"/>
      <c r="G116" s="33" t="s">
        <v>49</v>
      </c>
      <c r="H116" s="249"/>
      <c r="I116" s="33"/>
    </row>
    <row r="117" spans="1:9" ht="1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8.75">
      <c r="A119" s="206" t="s">
        <v>50</v>
      </c>
      <c r="B119" s="206">
        <f>A12</f>
        <v>0</v>
      </c>
      <c r="C119" s="137" t="s">
        <v>21</v>
      </c>
      <c r="D119" s="115"/>
      <c r="E119" s="115"/>
      <c r="F119" s="237"/>
      <c r="G119" s="206" t="s">
        <v>50</v>
      </c>
      <c r="H119" s="206">
        <f>A15</f>
        <v>0</v>
      </c>
      <c r="I119" s="137" t="str">
        <f>A14</f>
        <v>R.G. GIP</v>
      </c>
    </row>
    <row r="120" spans="1:9" ht="18.75">
      <c r="A120" s="115"/>
      <c r="B120" s="115"/>
      <c r="C120" s="115"/>
      <c r="D120" s="115"/>
      <c r="E120" s="115"/>
      <c r="F120" s="237"/>
      <c r="G120" s="206" t="s">
        <v>50</v>
      </c>
      <c r="H120" s="206">
        <f>H64</f>
        <v>0</v>
      </c>
      <c r="I120" s="139" t="s">
        <v>69</v>
      </c>
    </row>
    <row r="121" spans="1:9" ht="18.75">
      <c r="A121" s="115"/>
      <c r="B121" s="115"/>
      <c r="C121" s="115"/>
      <c r="D121" s="115"/>
      <c r="E121" s="115"/>
      <c r="F121" s="115"/>
      <c r="G121" s="115"/>
      <c r="H121" s="115"/>
      <c r="I121" s="115"/>
    </row>
    <row r="122" spans="1:9" ht="20.25">
      <c r="A122" s="461" t="s">
        <v>0</v>
      </c>
      <c r="B122" s="461"/>
      <c r="C122" s="461"/>
      <c r="D122" s="461"/>
      <c r="E122" s="461"/>
      <c r="F122" s="461"/>
      <c r="G122" s="461"/>
      <c r="H122" s="461"/>
      <c r="I122" s="461"/>
    </row>
    <row r="123" spans="1:9" ht="20.25">
      <c r="A123" s="461" t="str">
        <f>A5</f>
        <v>UFFICIO GIP/GUP</v>
      </c>
      <c r="B123" s="461"/>
      <c r="C123" s="461"/>
      <c r="D123" s="461"/>
      <c r="E123" s="461"/>
      <c r="F123" s="461"/>
      <c r="G123" s="461"/>
      <c r="H123" s="461"/>
      <c r="I123" s="461"/>
    </row>
    <row r="124" spans="1:9" ht="20.25">
      <c r="A124" s="260"/>
      <c r="B124" s="260"/>
      <c r="C124" s="260"/>
      <c r="D124" s="260"/>
      <c r="E124" s="260"/>
      <c r="F124" s="260"/>
      <c r="G124" s="260"/>
      <c r="H124" s="260"/>
      <c r="I124" s="260"/>
    </row>
    <row r="125" spans="1:9" ht="27.75" customHeight="1">
      <c r="A125" s="461" t="s">
        <v>51</v>
      </c>
      <c r="B125" s="461"/>
      <c r="C125" s="461"/>
      <c r="D125" s="461"/>
      <c r="E125" s="461"/>
      <c r="F125" s="461"/>
      <c r="G125" s="461"/>
      <c r="H125" s="461"/>
      <c r="I125" s="461"/>
    </row>
    <row r="126" spans="1:9" ht="27.75" customHeight="1">
      <c r="A126" s="260"/>
      <c r="B126" s="260"/>
      <c r="C126" s="260"/>
      <c r="D126" s="260"/>
      <c r="E126" s="260"/>
      <c r="F126" s="260"/>
      <c r="G126" s="260"/>
      <c r="H126" s="260"/>
      <c r="I126" s="260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8.75">
      <c r="A128" s="115" t="s">
        <v>70</v>
      </c>
      <c r="B128" s="140">
        <f>F59</f>
        <v>0</v>
      </c>
      <c r="C128" s="115"/>
      <c r="D128" s="115"/>
      <c r="E128" s="115"/>
      <c r="F128" s="115"/>
      <c r="G128" s="115"/>
      <c r="H128" s="115"/>
      <c r="I128" s="115"/>
    </row>
    <row r="129" spans="1:9" ht="18.75">
      <c r="A129" s="115" t="s">
        <v>111</v>
      </c>
      <c r="B129" s="115"/>
      <c r="C129" s="115"/>
      <c r="D129" s="115"/>
      <c r="E129" s="115"/>
      <c r="F129" s="115"/>
      <c r="H129" s="164">
        <f>C71</f>
        <v>0</v>
      </c>
      <c r="I129" s="115"/>
    </row>
    <row r="130" spans="1:9" ht="18.75">
      <c r="A130" s="115"/>
      <c r="B130" s="115"/>
      <c r="C130" s="115"/>
      <c r="D130" s="115"/>
      <c r="E130" s="115"/>
      <c r="F130" s="115"/>
      <c r="G130" s="115"/>
      <c r="H130" s="115"/>
      <c r="I130" s="115"/>
    </row>
    <row r="131" spans="1:8" ht="18.75">
      <c r="A131" s="115" t="s">
        <v>104</v>
      </c>
      <c r="B131" s="115"/>
      <c r="C131" s="141">
        <f>E12</f>
        <v>0</v>
      </c>
      <c r="D131" s="142"/>
      <c r="E131" s="142"/>
      <c r="F131" s="228"/>
      <c r="G131" s="35">
        <f>G29</f>
        <v>0</v>
      </c>
      <c r="H131" s="33" t="s">
        <v>3</v>
      </c>
    </row>
    <row r="132" spans="1:8" ht="18.75">
      <c r="A132" s="115"/>
      <c r="B132" s="115"/>
      <c r="C132" s="266"/>
      <c r="D132" s="115"/>
      <c r="E132" s="115"/>
      <c r="F132" s="4"/>
      <c r="G132" s="35"/>
      <c r="H132" s="33"/>
    </row>
    <row r="133" spans="1:9" ht="24.75" customHeight="1">
      <c r="A133" s="449" t="s">
        <v>74</v>
      </c>
      <c r="B133" s="449"/>
      <c r="C133" s="449"/>
      <c r="D133" s="449"/>
      <c r="E133" s="449"/>
      <c r="F133" s="449"/>
      <c r="G133" s="449"/>
      <c r="H133" s="449"/>
      <c r="I133" s="449"/>
    </row>
    <row r="134" spans="1:9" ht="18" customHeight="1">
      <c r="A134" s="454" t="s">
        <v>73</v>
      </c>
      <c r="B134" s="454"/>
      <c r="C134" s="238"/>
      <c r="D134" s="238"/>
      <c r="E134" s="238"/>
      <c r="F134" s="238"/>
      <c r="G134" s="238"/>
      <c r="H134" s="238"/>
      <c r="I134" s="238"/>
    </row>
    <row r="135" spans="1:9" ht="75" customHeight="1">
      <c r="A135" s="455" t="str">
        <f>IF(A75=1,B75,IF(A77=1,B77,IF(A79=1,B79)))</f>
        <v>difensore di imputato/indagato ammesso al Patrocinio a spese dello Stato con provvedimento emesso da questo Ufficio in data ______________ (ipotesi ex art. 82 D.P.R. 115/2002)</v>
      </c>
      <c r="B135" s="455"/>
      <c r="C135" s="455"/>
      <c r="D135" s="455"/>
      <c r="E135" s="455"/>
      <c r="F135" s="455"/>
      <c r="G135" s="455"/>
      <c r="H135" s="455"/>
      <c r="I135" s="455"/>
    </row>
    <row r="136" spans="1:9" ht="24.75" customHeight="1">
      <c r="A136" s="449" t="s">
        <v>72</v>
      </c>
      <c r="B136" s="449"/>
      <c r="C136" s="449"/>
      <c r="D136" s="449"/>
      <c r="E136" s="449"/>
      <c r="F136" s="449"/>
      <c r="G136" s="449"/>
      <c r="H136" s="449"/>
      <c r="I136" s="449"/>
    </row>
    <row r="137" spans="1:9" ht="66" customHeight="1">
      <c r="A137" s="452" t="s">
        <v>75</v>
      </c>
      <c r="B137" s="452"/>
      <c r="C137" s="452"/>
      <c r="D137" s="452"/>
      <c r="E137" s="452"/>
      <c r="F137" s="452"/>
      <c r="G137" s="452"/>
      <c r="H137" s="452"/>
      <c r="I137" s="452"/>
    </row>
    <row r="138" spans="1:9" ht="68.25" customHeight="1">
      <c r="A138" s="456" t="s">
        <v>248</v>
      </c>
      <c r="B138" s="456"/>
      <c r="C138" s="456"/>
      <c r="D138" s="456"/>
      <c r="E138" s="456"/>
      <c r="F138" s="456"/>
      <c r="G138" s="456"/>
      <c r="H138" s="456"/>
      <c r="I138" s="456"/>
    </row>
    <row r="139" spans="1:9" ht="36" customHeight="1">
      <c r="A139" s="452" t="s">
        <v>77</v>
      </c>
      <c r="B139" s="452"/>
      <c r="C139" s="452"/>
      <c r="D139" s="452"/>
      <c r="E139" s="452"/>
      <c r="F139" s="452"/>
      <c r="G139" s="452"/>
      <c r="H139" s="452"/>
      <c r="I139" s="452"/>
    </row>
    <row r="140" spans="1:9" ht="20.25" customHeight="1">
      <c r="A140" s="452" t="s">
        <v>76</v>
      </c>
      <c r="B140" s="452"/>
      <c r="C140" s="452"/>
      <c r="D140" s="452"/>
      <c r="E140" s="452"/>
      <c r="F140" s="452"/>
      <c r="G140" s="452"/>
      <c r="H140" s="452"/>
      <c r="I140" s="452"/>
    </row>
    <row r="141" spans="1:9" ht="22.5" customHeight="1">
      <c r="A141" s="449" t="s">
        <v>78</v>
      </c>
      <c r="B141" s="449"/>
      <c r="C141" s="449"/>
      <c r="D141" s="449"/>
      <c r="E141" s="449"/>
      <c r="F141" s="449"/>
      <c r="G141" s="449"/>
      <c r="H141" s="449"/>
      <c r="I141" s="449"/>
    </row>
    <row r="142" spans="1:9" ht="25.5" customHeight="1">
      <c r="A142" s="115" t="s">
        <v>112</v>
      </c>
      <c r="B142" s="198"/>
      <c r="D142" s="115">
        <f>C71</f>
        <v>0</v>
      </c>
      <c r="E142" s="115"/>
      <c r="F142" s="115"/>
      <c r="G142" s="457" t="s">
        <v>155</v>
      </c>
      <c r="H142" s="457"/>
      <c r="I142" s="200">
        <f>I50</f>
        <v>1292.6</v>
      </c>
    </row>
    <row r="143" spans="1:9" ht="18.75">
      <c r="A143" s="173" t="s">
        <v>118</v>
      </c>
      <c r="B143" s="115"/>
      <c r="C143" s="115"/>
      <c r="D143" s="115"/>
      <c r="E143" s="115"/>
      <c r="F143" s="115"/>
      <c r="G143" s="201"/>
      <c r="I143" s="115"/>
    </row>
    <row r="144" spans="1:9" ht="18.75">
      <c r="A144" s="115" t="s">
        <v>156</v>
      </c>
      <c r="B144" s="115"/>
      <c r="C144" s="458">
        <f>I52</f>
        <v>0</v>
      </c>
      <c r="D144" s="458"/>
      <c r="E144" s="173" t="s">
        <v>119</v>
      </c>
      <c r="F144" s="115"/>
      <c r="G144" s="201"/>
      <c r="I144" s="115"/>
    </row>
    <row r="145" spans="1:9" ht="18.75">
      <c r="A145" s="115"/>
      <c r="B145" s="115"/>
      <c r="C145" s="115"/>
      <c r="D145" s="115"/>
      <c r="E145" s="198"/>
      <c r="F145" s="115"/>
      <c r="G145" s="115"/>
      <c r="H145" s="115"/>
      <c r="I145" s="115"/>
    </row>
    <row r="146" spans="1:9" ht="21" customHeight="1">
      <c r="A146" s="453" t="s">
        <v>105</v>
      </c>
      <c r="B146" s="453"/>
      <c r="C146" s="453"/>
      <c r="D146" s="453"/>
      <c r="E146" s="453"/>
      <c r="F146" s="453"/>
      <c r="G146" s="453"/>
      <c r="H146" s="453"/>
      <c r="I146" s="453"/>
    </row>
    <row r="147" spans="1:9" ht="42" customHeight="1">
      <c r="A147" s="453" t="s">
        <v>80</v>
      </c>
      <c r="B147" s="453"/>
      <c r="C147" s="453"/>
      <c r="D147" s="453"/>
      <c r="E147" s="453"/>
      <c r="F147" s="453"/>
      <c r="G147" s="453"/>
      <c r="H147" s="453"/>
      <c r="I147" s="453"/>
    </row>
    <row r="148" spans="1:9" ht="39.75" customHeight="1">
      <c r="A148" s="453" t="s">
        <v>81</v>
      </c>
      <c r="B148" s="453"/>
      <c r="C148" s="453"/>
      <c r="D148" s="453"/>
      <c r="E148" s="453"/>
      <c r="F148" s="453"/>
      <c r="G148" s="453"/>
      <c r="H148" s="453"/>
      <c r="I148" s="453"/>
    </row>
    <row r="149" spans="1:9" ht="24.75" customHeight="1">
      <c r="A149" s="115" t="s">
        <v>52</v>
      </c>
      <c r="B149" s="115"/>
      <c r="C149" s="115"/>
      <c r="D149" s="115"/>
      <c r="E149" s="115"/>
      <c r="F149" s="115"/>
      <c r="G149" s="115"/>
      <c r="H149" s="115"/>
      <c r="I149" s="115"/>
    </row>
    <row r="150" spans="1:9" ht="18.75">
      <c r="A150" s="115"/>
      <c r="B150" s="115"/>
      <c r="C150" s="115"/>
      <c r="D150" s="115"/>
      <c r="E150" s="115"/>
      <c r="F150" s="198"/>
      <c r="G150" s="198"/>
      <c r="H150" s="115" t="s">
        <v>53</v>
      </c>
      <c r="I150" s="115"/>
    </row>
    <row r="151" spans="1:9" ht="17.25" customHeight="1">
      <c r="A151" s="198"/>
      <c r="B151" s="198"/>
      <c r="C151" s="198"/>
      <c r="D151" s="198"/>
      <c r="E151" s="115"/>
      <c r="F151" s="198"/>
      <c r="G151" s="115"/>
      <c r="H151" s="115"/>
      <c r="I151" s="115"/>
    </row>
    <row r="152" spans="1:9" ht="18.75">
      <c r="A152" s="115" t="s">
        <v>102</v>
      </c>
      <c r="B152" s="115"/>
      <c r="C152" s="115"/>
      <c r="D152" s="115"/>
      <c r="E152" s="115"/>
      <c r="F152" s="115"/>
      <c r="G152" s="115"/>
      <c r="H152" s="115"/>
      <c r="I152" s="115"/>
    </row>
    <row r="153" spans="1:9" ht="18.75">
      <c r="A153" s="115" t="s">
        <v>68</v>
      </c>
      <c r="B153" s="115"/>
      <c r="C153" s="115"/>
      <c r="D153" s="115"/>
      <c r="E153" s="115"/>
      <c r="F153" s="115"/>
      <c r="G153" s="115"/>
      <c r="H153" s="115"/>
      <c r="I153" s="115"/>
    </row>
    <row r="154" spans="1:9" ht="18.75">
      <c r="A154" s="115" t="s">
        <v>82</v>
      </c>
      <c r="B154" s="115"/>
      <c r="C154" s="115"/>
      <c r="D154" s="115"/>
      <c r="E154" s="115"/>
      <c r="F154" s="115"/>
      <c r="G154" s="115"/>
      <c r="H154" s="115"/>
      <c r="I154" s="115"/>
    </row>
    <row r="155" spans="1:9" ht="18.75">
      <c r="A155" s="144"/>
      <c r="B155" s="144"/>
      <c r="C155" s="144"/>
      <c r="D155" s="144"/>
      <c r="E155" s="144"/>
      <c r="F155" s="144"/>
      <c r="G155" s="198"/>
      <c r="H155" s="139" t="s">
        <v>54</v>
      </c>
      <c r="I155" s="144"/>
    </row>
    <row r="156" spans="1:9" ht="44.25" customHeight="1">
      <c r="A156" s="15"/>
      <c r="B156" s="14"/>
      <c r="C156" s="14"/>
      <c r="D156" s="14"/>
      <c r="E156" s="14"/>
      <c r="F156" s="14"/>
      <c r="G156" s="23"/>
      <c r="H156" s="23"/>
      <c r="I156" s="14"/>
    </row>
    <row r="157" spans="1:9" ht="23.25" customHeight="1">
      <c r="A157" s="442" t="s">
        <v>83</v>
      </c>
      <c r="B157" s="443"/>
      <c r="C157" s="443"/>
      <c r="D157" s="443"/>
      <c r="E157" s="443"/>
      <c r="F157" s="443"/>
      <c r="G157" s="443"/>
      <c r="H157" s="443"/>
      <c r="I157" s="444"/>
    </row>
    <row r="158" spans="1:9" ht="18.75">
      <c r="A158" s="145" t="s">
        <v>84</v>
      </c>
      <c r="B158" s="115"/>
      <c r="C158" s="115"/>
      <c r="D158" s="115"/>
      <c r="E158" s="115"/>
      <c r="F158" s="115"/>
      <c r="G158" s="115"/>
      <c r="H158" s="115"/>
      <c r="I158" s="146"/>
    </row>
    <row r="159" spans="1:9" ht="19.5" customHeight="1">
      <c r="A159" s="239" t="s">
        <v>100</v>
      </c>
      <c r="B159" s="115"/>
      <c r="C159" s="115"/>
      <c r="D159" s="115"/>
      <c r="E159" s="115"/>
      <c r="F159" s="115"/>
      <c r="G159" s="115"/>
      <c r="H159" s="115"/>
      <c r="I159" s="146"/>
    </row>
    <row r="160" spans="1:9" ht="23.25" customHeight="1">
      <c r="A160" s="239" t="s">
        <v>101</v>
      </c>
      <c r="B160" s="115"/>
      <c r="C160" s="115"/>
      <c r="D160" s="115"/>
      <c r="E160" s="115"/>
      <c r="F160" s="115"/>
      <c r="G160" s="115"/>
      <c r="H160" s="115"/>
      <c r="I160" s="146"/>
    </row>
    <row r="161" spans="1:9" ht="18.75">
      <c r="A161" s="445" t="s">
        <v>85</v>
      </c>
      <c r="B161" s="446"/>
      <c r="C161" s="446"/>
      <c r="D161" s="446"/>
      <c r="E161" s="446"/>
      <c r="F161" s="446"/>
      <c r="G161" s="446"/>
      <c r="H161" s="446"/>
      <c r="I161" s="447"/>
    </row>
    <row r="162" spans="1:9" ht="18.75">
      <c r="A162" s="448" t="s">
        <v>39</v>
      </c>
      <c r="B162" s="449"/>
      <c r="C162" s="449"/>
      <c r="D162" s="449"/>
      <c r="E162" s="449"/>
      <c r="F162" s="449"/>
      <c r="G162" s="449"/>
      <c r="H162" s="449"/>
      <c r="I162" s="450"/>
    </row>
    <row r="163" spans="1:9" ht="18.75">
      <c r="A163" s="145" t="s">
        <v>90</v>
      </c>
      <c r="B163" s="115"/>
      <c r="C163" s="115"/>
      <c r="D163" s="115"/>
      <c r="E163" s="115"/>
      <c r="F163" s="115"/>
      <c r="G163" s="115"/>
      <c r="H163" s="115"/>
      <c r="I163" s="146"/>
    </row>
    <row r="164" spans="1:9" ht="18.75">
      <c r="A164" s="145"/>
      <c r="B164" s="115"/>
      <c r="C164" s="115"/>
      <c r="D164" s="115"/>
      <c r="E164" s="115"/>
      <c r="F164" s="115"/>
      <c r="G164" s="115"/>
      <c r="H164" s="115"/>
      <c r="I164" s="146"/>
    </row>
    <row r="165" spans="1:9" ht="18.75">
      <c r="A165" s="145" t="s">
        <v>86</v>
      </c>
      <c r="B165" s="115"/>
      <c r="C165" s="115"/>
      <c r="D165" s="115"/>
      <c r="E165" s="115"/>
      <c r="F165" s="115"/>
      <c r="G165" s="115"/>
      <c r="H165" s="115"/>
      <c r="I165" s="146"/>
    </row>
    <row r="166" spans="1:9" ht="18.75">
      <c r="A166" s="240"/>
      <c r="B166" s="142"/>
      <c r="C166" s="142"/>
      <c r="D166" s="142"/>
      <c r="E166" s="142"/>
      <c r="F166" s="142"/>
      <c r="G166" s="142"/>
      <c r="H166" s="142" t="s">
        <v>87</v>
      </c>
      <c r="I166" s="241"/>
    </row>
    <row r="167" spans="1:9" ht="63" customHeight="1">
      <c r="A167" s="237"/>
      <c r="B167" s="237"/>
      <c r="C167" s="237"/>
      <c r="D167" s="237"/>
      <c r="E167" s="237"/>
      <c r="F167" s="237"/>
      <c r="G167" s="237"/>
      <c r="H167" s="237"/>
      <c r="I167" s="237"/>
    </row>
    <row r="168" spans="1:9" ht="18.75">
      <c r="A168" s="451" t="s">
        <v>88</v>
      </c>
      <c r="B168" s="451"/>
      <c r="C168" s="451"/>
      <c r="D168" s="451"/>
      <c r="E168" s="451"/>
      <c r="F168" s="451"/>
      <c r="G168" s="451"/>
      <c r="H168" s="451"/>
      <c r="I168" s="451"/>
    </row>
    <row r="169" spans="1:9" ht="18.75">
      <c r="A169" s="242"/>
      <c r="B169" s="243"/>
      <c r="C169" s="243"/>
      <c r="D169" s="243"/>
      <c r="E169" s="243"/>
      <c r="F169" s="243"/>
      <c r="G169" s="243"/>
      <c r="H169" s="243"/>
      <c r="I169" s="244"/>
    </row>
    <row r="170" spans="1:9" ht="18.75">
      <c r="A170" s="245" t="s">
        <v>89</v>
      </c>
      <c r="B170" s="115"/>
      <c r="C170" s="115"/>
      <c r="D170" s="115"/>
      <c r="E170" s="115"/>
      <c r="F170" s="115"/>
      <c r="G170" s="115"/>
      <c r="H170" s="115"/>
      <c r="I170" s="146"/>
    </row>
    <row r="171" spans="1:9" ht="18.75">
      <c r="A171" s="145"/>
      <c r="B171" s="115"/>
      <c r="C171" s="115"/>
      <c r="D171" s="115"/>
      <c r="E171" s="115"/>
      <c r="F171" s="115"/>
      <c r="G171" s="115"/>
      <c r="H171" s="115"/>
      <c r="I171" s="146"/>
    </row>
    <row r="172" spans="1:9" ht="18.75">
      <c r="A172" s="145" t="s">
        <v>86</v>
      </c>
      <c r="B172" s="115"/>
      <c r="C172" s="115"/>
      <c r="D172" s="115"/>
      <c r="E172" s="115"/>
      <c r="F172" s="115"/>
      <c r="G172" s="115"/>
      <c r="H172" s="115"/>
      <c r="I172" s="146"/>
    </row>
    <row r="173" spans="1:9" ht="18.75">
      <c r="A173" s="240"/>
      <c r="B173" s="142"/>
      <c r="C173" s="142"/>
      <c r="D173" s="142"/>
      <c r="E173" s="142"/>
      <c r="F173" s="142"/>
      <c r="G173" s="142"/>
      <c r="H173" s="142" t="s">
        <v>87</v>
      </c>
      <c r="I173" s="241"/>
    </row>
    <row r="174" spans="1:9" ht="18.75">
      <c r="A174" s="237"/>
      <c r="B174" s="237"/>
      <c r="C174" s="237"/>
      <c r="D174" s="237"/>
      <c r="E174" s="237"/>
      <c r="F174" s="237"/>
      <c r="G174" s="237"/>
      <c r="H174" s="237"/>
      <c r="I174" s="237"/>
    </row>
    <row r="175" spans="1:9" ht="15">
      <c r="A175" s="214"/>
      <c r="B175" s="214"/>
      <c r="C175" s="214"/>
      <c r="D175" s="214"/>
      <c r="E175" s="214"/>
      <c r="F175" s="214"/>
      <c r="G175" s="214"/>
      <c r="H175" s="214"/>
      <c r="I175" s="214"/>
    </row>
  </sheetData>
  <sheetProtection password="B1E4" sheet="1" formatCells="0" selectLockedCells="1"/>
  <mergeCells count="55">
    <mergeCell ref="A1:I1"/>
    <mergeCell ref="A2:I2"/>
    <mergeCell ref="A4:I4"/>
    <mergeCell ref="A5:I5"/>
    <mergeCell ref="A7:I7"/>
    <mergeCell ref="A8:I8"/>
    <mergeCell ref="A31:I31"/>
    <mergeCell ref="A36:F36"/>
    <mergeCell ref="A53:I53"/>
    <mergeCell ref="A57:I57"/>
    <mergeCell ref="A58:I58"/>
    <mergeCell ref="A9:I9"/>
    <mergeCell ref="A10:B10"/>
    <mergeCell ref="B12:C12"/>
    <mergeCell ref="B13:C13"/>
    <mergeCell ref="B23:E23"/>
    <mergeCell ref="A59:E59"/>
    <mergeCell ref="F59:I59"/>
    <mergeCell ref="A61:I62"/>
    <mergeCell ref="A73:I73"/>
    <mergeCell ref="B75:I75"/>
    <mergeCell ref="B77:I77"/>
    <mergeCell ref="B79:I79"/>
    <mergeCell ref="A80:I80"/>
    <mergeCell ref="A82:I82"/>
    <mergeCell ref="A84:I84"/>
    <mergeCell ref="A87:I87"/>
    <mergeCell ref="A90:B90"/>
    <mergeCell ref="A139:I139"/>
    <mergeCell ref="C91:D91"/>
    <mergeCell ref="B93:C93"/>
    <mergeCell ref="A122:I122"/>
    <mergeCell ref="A123:I123"/>
    <mergeCell ref="A125:I125"/>
    <mergeCell ref="A133:I133"/>
    <mergeCell ref="A141:I141"/>
    <mergeCell ref="A146:I146"/>
    <mergeCell ref="A147:I147"/>
    <mergeCell ref="A148:I148"/>
    <mergeCell ref="A157:I157"/>
    <mergeCell ref="A134:B134"/>
    <mergeCell ref="A135:I135"/>
    <mergeCell ref="A136:I136"/>
    <mergeCell ref="A137:I137"/>
    <mergeCell ref="A138:I138"/>
    <mergeCell ref="H23:I23"/>
    <mergeCell ref="A161:I161"/>
    <mergeCell ref="A162:I162"/>
    <mergeCell ref="A168:I168"/>
    <mergeCell ref="B19:E19"/>
    <mergeCell ref="A34:F34"/>
    <mergeCell ref="A35:F35"/>
    <mergeCell ref="G142:H142"/>
    <mergeCell ref="C144:D144"/>
    <mergeCell ref="A140:I140"/>
  </mergeCells>
  <conditionalFormatting sqref="B110">
    <cfRule type="cellIs" priority="3" dxfId="13" operator="equal">
      <formula>"C131"</formula>
    </cfRule>
  </conditionalFormatting>
  <conditionalFormatting sqref="A15 A13">
    <cfRule type="iconSet" priority="2" dxfId="12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G24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2" manualBreakCount="2">
    <brk id="55" max="8" man="1"/>
    <brk id="117" max="8" man="1"/>
  </rowBreaks>
  <drawing r:id="rId3"/>
  <legacyDrawing r:id="rId2"/>
  <oleObjects>
    <oleObject progId="Word.Picture.8" shapeId="2511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214</v>
      </c>
      <c r="B8" s="510"/>
      <c r="C8" s="510"/>
      <c r="D8" s="510"/>
      <c r="E8" s="510"/>
      <c r="F8" s="510"/>
      <c r="G8" s="510"/>
      <c r="H8" s="510"/>
      <c r="I8" s="510"/>
    </row>
    <row r="9" spans="1:9" ht="16.5" thickBot="1">
      <c r="A9" s="620"/>
      <c r="B9" s="620"/>
      <c r="C9" s="620"/>
      <c r="D9" s="620"/>
      <c r="E9" s="620"/>
      <c r="F9" s="620"/>
      <c r="G9" s="620"/>
      <c r="H9" s="620"/>
      <c r="I9" s="620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46" t="s">
        <v>175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422" t="s">
        <v>4</v>
      </c>
      <c r="B19" s="508" t="s">
        <v>5</v>
      </c>
      <c r="C19" s="508"/>
      <c r="D19" s="508"/>
      <c r="E19" s="509"/>
      <c r="F19" s="118"/>
      <c r="G19" s="60" t="s">
        <v>7</v>
      </c>
      <c r="H19" s="508" t="s">
        <v>189</v>
      </c>
      <c r="I19" s="509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55">
        <v>0</v>
      </c>
      <c r="H20" s="230"/>
      <c r="I20" s="59" t="s">
        <v>6</v>
      </c>
    </row>
    <row r="21" spans="1:9" ht="15">
      <c r="A21" s="40" t="s">
        <v>153</v>
      </c>
      <c r="B21" s="9"/>
      <c r="C21" s="9"/>
      <c r="D21" s="9"/>
      <c r="E21" s="9"/>
      <c r="F21" s="9"/>
      <c r="G21" s="9"/>
      <c r="H21" s="9"/>
      <c r="I21" s="9"/>
    </row>
    <row r="22" spans="1:9" ht="15" customHeight="1" thickBot="1">
      <c r="A22" s="159"/>
      <c r="B22" s="159"/>
      <c r="C22" s="159"/>
      <c r="D22" s="159"/>
      <c r="E22" s="159"/>
      <c r="F22" s="159"/>
      <c r="G22" s="159"/>
      <c r="H22" s="159"/>
      <c r="I22" s="159"/>
    </row>
    <row r="23" spans="1:10" ht="15.75">
      <c r="A23" s="178" t="s">
        <v>20</v>
      </c>
      <c r="B23" s="54"/>
      <c r="C23" s="179">
        <f>A12</f>
        <v>0</v>
      </c>
      <c r="D23" s="180" t="s">
        <v>21</v>
      </c>
      <c r="E23" s="227"/>
      <c r="F23" s="179">
        <f>A15</f>
        <v>0</v>
      </c>
      <c r="G23" s="180" t="s">
        <v>62</v>
      </c>
      <c r="H23" s="182">
        <f>B13</f>
        <v>0</v>
      </c>
      <c r="I23" s="177" t="s">
        <v>64</v>
      </c>
      <c r="J23" s="256"/>
    </row>
    <row r="24" spans="1:9" ht="10.5" customHeight="1">
      <c r="A24" s="86"/>
      <c r="B24" s="20"/>
      <c r="C24" s="20"/>
      <c r="D24" s="4"/>
      <c r="E24" s="4"/>
      <c r="F24" s="20"/>
      <c r="G24" s="20"/>
      <c r="H24" s="20"/>
      <c r="I24" s="82"/>
    </row>
    <row r="25" spans="1:9" ht="15.75">
      <c r="A25" s="86" t="s">
        <v>22</v>
      </c>
      <c r="B25" s="20"/>
      <c r="C25" s="21">
        <f>E12</f>
        <v>0</v>
      </c>
      <c r="D25" s="21"/>
      <c r="E25" s="21"/>
      <c r="F25" s="21"/>
      <c r="G25" s="246"/>
      <c r="H25" s="25" t="s">
        <v>3</v>
      </c>
      <c r="I25" s="82"/>
    </row>
    <row r="26" spans="1:9" ht="15">
      <c r="A26" s="481" t="s">
        <v>131</v>
      </c>
      <c r="B26" s="482"/>
      <c r="C26" s="482"/>
      <c r="D26" s="482"/>
      <c r="E26" s="482"/>
      <c r="F26" s="482"/>
      <c r="G26" s="482"/>
      <c r="H26" s="482"/>
      <c r="I26" s="483"/>
    </row>
    <row r="27" spans="1:9" ht="18.75" customHeight="1">
      <c r="A27" s="74" t="s">
        <v>23</v>
      </c>
      <c r="B27" s="75"/>
      <c r="C27" s="75"/>
      <c r="D27" s="75"/>
      <c r="E27" s="75"/>
      <c r="F27" s="229"/>
      <c r="G27" s="76" t="s">
        <v>135</v>
      </c>
      <c r="H27" s="77"/>
      <c r="I27" s="78"/>
    </row>
    <row r="28" spans="1:9" ht="15.75">
      <c r="A28" s="79" t="s">
        <v>154</v>
      </c>
      <c r="B28" s="80"/>
      <c r="C28" s="80"/>
      <c r="D28" s="80"/>
      <c r="E28" s="80"/>
      <c r="F28" s="4"/>
      <c r="G28" s="186">
        <v>700</v>
      </c>
      <c r="H28" s="20"/>
      <c r="I28" s="82"/>
    </row>
    <row r="29" spans="1:9" ht="44.25" customHeight="1">
      <c r="A29" s="477" t="s">
        <v>113</v>
      </c>
      <c r="B29" s="478"/>
      <c r="C29" s="478"/>
      <c r="D29" s="478"/>
      <c r="E29" s="478"/>
      <c r="F29" s="478"/>
      <c r="G29" s="81">
        <f>LOOKUP(A20,{0,1},{0,300})</f>
        <v>0</v>
      </c>
      <c r="H29" s="20"/>
      <c r="I29" s="82"/>
    </row>
    <row r="30" spans="1:9" ht="15.75">
      <c r="A30" s="479"/>
      <c r="B30" s="480"/>
      <c r="C30" s="480"/>
      <c r="D30" s="480"/>
      <c r="E30" s="480"/>
      <c r="F30" s="480"/>
      <c r="G30" s="81"/>
      <c r="H30" s="20"/>
      <c r="I30" s="82"/>
    </row>
    <row r="31" spans="1:9" ht="18" customHeight="1">
      <c r="A31" s="477" t="s">
        <v>26</v>
      </c>
      <c r="B31" s="478"/>
      <c r="C31" s="478"/>
      <c r="D31" s="478"/>
      <c r="E31" s="478"/>
      <c r="F31" s="478"/>
      <c r="G31" s="187">
        <v>350</v>
      </c>
      <c r="H31" s="81"/>
      <c r="I31" s="83"/>
    </row>
    <row r="32" spans="1:9" ht="16.5" thickBot="1">
      <c r="A32" s="74" t="s">
        <v>27</v>
      </c>
      <c r="B32" s="22"/>
      <c r="C32" s="22"/>
      <c r="D32" s="22"/>
      <c r="E32" s="22"/>
      <c r="F32" s="229"/>
      <c r="G32" s="84">
        <f>SUM(G28:G31)</f>
        <v>1050</v>
      </c>
      <c r="H32" s="84"/>
      <c r="I32" s="85">
        <f>+G32</f>
        <v>1050</v>
      </c>
    </row>
    <row r="33" spans="1:9" ht="16.5" thickBot="1">
      <c r="A33" s="86"/>
      <c r="B33" s="20"/>
      <c r="C33" s="20"/>
      <c r="D33" s="20"/>
      <c r="E33" s="20"/>
      <c r="F33" s="4"/>
      <c r="G33" s="92"/>
      <c r="H33" s="18" t="s">
        <v>31</v>
      </c>
      <c r="I33" s="94">
        <f>G32-(G32/3)</f>
        <v>700</v>
      </c>
    </row>
    <row r="34" spans="1:9" ht="16.5" thickBot="1">
      <c r="A34" s="86"/>
      <c r="B34" s="20"/>
      <c r="C34" s="20"/>
      <c r="D34" s="20"/>
      <c r="E34" s="20"/>
      <c r="F34" s="4"/>
      <c r="G34" s="92"/>
      <c r="H34" s="18"/>
      <c r="I34" s="95"/>
    </row>
    <row r="35" spans="1:9" ht="16.5" thickBot="1">
      <c r="A35" s="86" t="s">
        <v>243</v>
      </c>
      <c r="B35" s="20"/>
      <c r="C35" s="20"/>
      <c r="D35" s="20"/>
      <c r="E35" s="20"/>
      <c r="F35" s="4"/>
      <c r="G35" s="92"/>
      <c r="H35" s="18"/>
      <c r="I35" s="94">
        <f>LOOKUP(G17,{0,1},{0,350})</f>
        <v>0</v>
      </c>
    </row>
    <row r="36" spans="1:9" ht="16.5" thickBot="1">
      <c r="A36" s="30"/>
      <c r="B36" s="20"/>
      <c r="C36" s="20"/>
      <c r="D36" s="20"/>
      <c r="E36" s="20"/>
      <c r="F36" s="20"/>
      <c r="G36" s="92"/>
      <c r="H36" s="20"/>
      <c r="I36" s="95"/>
    </row>
    <row r="37" spans="1:9" ht="16.5" thickBot="1">
      <c r="A37" s="86" t="s">
        <v>114</v>
      </c>
      <c r="B37" s="4"/>
      <c r="C37" s="20"/>
      <c r="D37" s="20"/>
      <c r="E37" s="20"/>
      <c r="F37" s="183">
        <v>0</v>
      </c>
      <c r="G37" s="20" t="s">
        <v>6</v>
      </c>
      <c r="H37" s="20"/>
      <c r="I37" s="96">
        <f>LOOKUP(F37,{0,1},{0,450})</f>
        <v>0</v>
      </c>
    </row>
    <row r="38" spans="1:9" ht="15.75" thickBot="1">
      <c r="A38" s="29" t="s">
        <v>128</v>
      </c>
      <c r="B38" s="4"/>
      <c r="C38" s="27"/>
      <c r="D38" s="27"/>
      <c r="E38" s="27"/>
      <c r="F38" s="27"/>
      <c r="G38" s="27"/>
      <c r="H38" s="27"/>
      <c r="I38" s="62"/>
    </row>
    <row r="39" spans="1:9" ht="16.5" thickBot="1">
      <c r="A39" s="86" t="s">
        <v>33</v>
      </c>
      <c r="B39" s="4"/>
      <c r="C39" s="93"/>
      <c r="D39" s="93"/>
      <c r="E39" s="93"/>
      <c r="F39" s="93"/>
      <c r="G39" s="93"/>
      <c r="H39" s="93"/>
      <c r="I39" s="99">
        <f>SUM(I33:I37)</f>
        <v>700</v>
      </c>
    </row>
    <row r="40" spans="1:9" ht="9" customHeight="1" thickBot="1">
      <c r="A40" s="86"/>
      <c r="B40" s="4"/>
      <c r="C40" s="93"/>
      <c r="D40" s="93"/>
      <c r="E40" s="93"/>
      <c r="F40" s="93"/>
      <c r="G40" s="93"/>
      <c r="H40" s="93"/>
      <c r="I40" s="100"/>
    </row>
    <row r="41" spans="1:9" ht="16.5" thickBot="1">
      <c r="A41" s="86" t="s">
        <v>34</v>
      </c>
      <c r="B41" s="4"/>
      <c r="C41" s="93"/>
      <c r="D41" s="93"/>
      <c r="E41" s="93"/>
      <c r="F41" s="93"/>
      <c r="G41" s="93"/>
      <c r="H41" s="93"/>
      <c r="I41" s="99">
        <f>I39*15/100</f>
        <v>105</v>
      </c>
    </row>
    <row r="42" spans="1:9" ht="9" customHeight="1" thickBot="1">
      <c r="A42" s="86"/>
      <c r="B42" s="4"/>
      <c r="C42" s="93"/>
      <c r="D42" s="93"/>
      <c r="E42" s="93"/>
      <c r="F42" s="93"/>
      <c r="G42" s="93"/>
      <c r="H42" s="93"/>
      <c r="I42" s="100"/>
    </row>
    <row r="43" spans="1:9" ht="16.5" thickBot="1">
      <c r="A43" s="86" t="s">
        <v>35</v>
      </c>
      <c r="B43" s="4"/>
      <c r="C43" s="93"/>
      <c r="D43" s="93"/>
      <c r="E43" s="93"/>
      <c r="F43" s="93"/>
      <c r="G43" s="93"/>
      <c r="H43" s="93"/>
      <c r="I43" s="99">
        <f>I39+I41</f>
        <v>805</v>
      </c>
    </row>
    <row r="44" spans="1:9" ht="16.5" thickBot="1">
      <c r="A44" s="101" t="s">
        <v>36</v>
      </c>
      <c r="B44" s="230"/>
      <c r="C44" s="57"/>
      <c r="D44" s="57"/>
      <c r="E44" s="57"/>
      <c r="F44" s="57"/>
      <c r="G44" s="57"/>
      <c r="H44" s="57"/>
      <c r="I44" s="59"/>
    </row>
    <row r="45" spans="1:9" ht="16.5" thickBot="1">
      <c r="A45" s="101" t="s">
        <v>139</v>
      </c>
      <c r="B45" s="4"/>
      <c r="C45" s="20"/>
      <c r="D45" s="20"/>
      <c r="E45" s="20"/>
      <c r="F45" s="20"/>
      <c r="G45" s="20"/>
      <c r="H45" s="20"/>
      <c r="I45" s="248"/>
    </row>
    <row r="46" spans="1:9" ht="15">
      <c r="A46" s="484" t="s">
        <v>37</v>
      </c>
      <c r="B46" s="485"/>
      <c r="C46" s="485"/>
      <c r="D46" s="485"/>
      <c r="E46" s="485"/>
      <c r="F46" s="485"/>
      <c r="G46" s="485"/>
      <c r="H46" s="485"/>
      <c r="I46" s="486"/>
    </row>
    <row r="47" spans="1:9" ht="15">
      <c r="A47" s="171" t="s">
        <v>245</v>
      </c>
      <c r="B47" s="169"/>
      <c r="C47" s="169"/>
      <c r="D47" s="169"/>
      <c r="E47" s="169"/>
      <c r="F47" s="169"/>
      <c r="G47" s="169"/>
      <c r="H47" s="169"/>
      <c r="I47" s="170"/>
    </row>
    <row r="48" spans="1:9" ht="15.75" thickBot="1">
      <c r="A48" s="66" t="s">
        <v>92</v>
      </c>
      <c r="B48" s="67"/>
      <c r="C48" s="67"/>
      <c r="D48" s="67"/>
      <c r="E48" s="67"/>
      <c r="F48" s="67"/>
      <c r="G48" s="67"/>
      <c r="H48" s="67"/>
      <c r="I48" s="68"/>
    </row>
    <row r="49" spans="1:9" ht="21.75" customHeight="1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35.25" customHeight="1">
      <c r="A50" s="467" t="s">
        <v>0</v>
      </c>
      <c r="B50" s="467"/>
      <c r="C50" s="467"/>
      <c r="D50" s="467"/>
      <c r="E50" s="467"/>
      <c r="F50" s="467"/>
      <c r="G50" s="467"/>
      <c r="H50" s="467"/>
      <c r="I50" s="467"/>
    </row>
    <row r="51" spans="1:9" ht="22.5">
      <c r="A51" s="619" t="str">
        <f>A5</f>
        <v>UFFICIO GIP/GUP</v>
      </c>
      <c r="B51" s="619"/>
      <c r="C51" s="619"/>
      <c r="D51" s="619"/>
      <c r="E51" s="619"/>
      <c r="F51" s="619"/>
      <c r="G51" s="619"/>
      <c r="H51" s="619"/>
      <c r="I51" s="619"/>
    </row>
    <row r="52" spans="1:9" ht="24.75" customHeight="1">
      <c r="A52" s="469" t="s">
        <v>97</v>
      </c>
      <c r="B52" s="469"/>
      <c r="C52" s="469"/>
      <c r="D52" s="469"/>
      <c r="E52" s="469"/>
      <c r="F52" s="470"/>
      <c r="G52" s="470"/>
      <c r="H52" s="470"/>
      <c r="I52" s="470"/>
    </row>
    <row r="53" spans="1:9" ht="16.5" thickBot="1">
      <c r="A53" s="231"/>
      <c r="B53" s="231"/>
      <c r="C53" s="231"/>
      <c r="D53" s="231"/>
      <c r="E53" s="231"/>
      <c r="F53" s="231"/>
      <c r="G53" s="231"/>
      <c r="H53" s="231"/>
      <c r="I53" s="231"/>
    </row>
    <row r="54" spans="1:9" ht="37.5" customHeight="1">
      <c r="A54" s="471" t="s">
        <v>98</v>
      </c>
      <c r="B54" s="472"/>
      <c r="C54" s="472"/>
      <c r="D54" s="472"/>
      <c r="E54" s="472"/>
      <c r="F54" s="472"/>
      <c r="G54" s="472"/>
      <c r="H54" s="472"/>
      <c r="I54" s="473"/>
    </row>
    <row r="55" spans="1:9" ht="24.75" customHeight="1" thickBot="1">
      <c r="A55" s="474"/>
      <c r="B55" s="475"/>
      <c r="C55" s="475"/>
      <c r="D55" s="475"/>
      <c r="E55" s="475"/>
      <c r="F55" s="475"/>
      <c r="G55" s="475"/>
      <c r="H55" s="475"/>
      <c r="I55" s="476"/>
    </row>
    <row r="56" spans="1:9" ht="15">
      <c r="A56" s="122"/>
      <c r="B56" s="122"/>
      <c r="C56" s="122"/>
      <c r="D56" s="122"/>
      <c r="E56" s="18"/>
      <c r="F56" s="18"/>
      <c r="G56" s="122"/>
      <c r="H56" s="122"/>
      <c r="I56" s="122"/>
    </row>
    <row r="57" spans="1:9" ht="30" customHeight="1">
      <c r="A57" s="33" t="s">
        <v>96</v>
      </c>
      <c r="B57" s="198"/>
      <c r="C57" s="103">
        <f>A12</f>
        <v>0</v>
      </c>
      <c r="D57" s="33" t="s">
        <v>21</v>
      </c>
      <c r="E57" s="104"/>
      <c r="F57" s="103">
        <f>A15</f>
        <v>0</v>
      </c>
      <c r="G57" s="33" t="str">
        <f>A14</f>
        <v>R.G. GIP</v>
      </c>
      <c r="H57" s="105">
        <f>B13</f>
        <v>0</v>
      </c>
      <c r="I57" s="33" t="s">
        <v>64</v>
      </c>
    </row>
    <row r="58" spans="1:9" ht="18.75">
      <c r="A58" s="115"/>
      <c r="B58" s="115"/>
      <c r="C58" s="106"/>
      <c r="D58" s="106"/>
      <c r="E58" s="106"/>
      <c r="F58" s="106"/>
      <c r="G58" s="106"/>
      <c r="H58" s="106"/>
      <c r="I58" s="106"/>
    </row>
    <row r="59" spans="1:9" ht="18.75">
      <c r="A59" s="33" t="s">
        <v>109</v>
      </c>
      <c r="B59" s="33">
        <f>E12</f>
        <v>0</v>
      </c>
      <c r="C59" s="115"/>
      <c r="D59" s="33"/>
      <c r="G59" s="33" t="s">
        <v>108</v>
      </c>
      <c r="H59" s="33">
        <f>I12</f>
        <v>0</v>
      </c>
      <c r="I59" s="32"/>
    </row>
    <row r="60" spans="1:9" ht="18.75">
      <c r="A60" s="33"/>
      <c r="B60" s="35">
        <f>E13</f>
        <v>0</v>
      </c>
      <c r="C60" s="115"/>
      <c r="D60" s="33"/>
      <c r="G60" s="33" t="s">
        <v>108</v>
      </c>
      <c r="H60" s="33">
        <f>I13</f>
        <v>0</v>
      </c>
      <c r="I60" s="32"/>
    </row>
    <row r="61" spans="1:9" ht="18.75">
      <c r="A61" s="33"/>
      <c r="B61" s="35">
        <f>E14</f>
        <v>0</v>
      </c>
      <c r="C61" s="115"/>
      <c r="D61" s="33"/>
      <c r="G61" s="33" t="s">
        <v>108</v>
      </c>
      <c r="H61" s="33">
        <f>I14</f>
        <v>0</v>
      </c>
      <c r="I61" s="32"/>
    </row>
    <row r="62" spans="1:9" ht="18.75">
      <c r="A62" s="33"/>
      <c r="B62" s="35">
        <f>E15</f>
        <v>0</v>
      </c>
      <c r="C62" s="115"/>
      <c r="D62" s="33"/>
      <c r="G62" s="33" t="s">
        <v>108</v>
      </c>
      <c r="H62" s="33">
        <f>I15</f>
        <v>0</v>
      </c>
      <c r="I62" s="32"/>
    </row>
    <row r="64" spans="1:9" ht="18.75">
      <c r="A64" s="33" t="s">
        <v>110</v>
      </c>
      <c r="C64" s="249"/>
      <c r="D64" s="33"/>
      <c r="E64" s="115"/>
      <c r="F64" s="107" t="s">
        <v>71</v>
      </c>
      <c r="G64" s="250"/>
      <c r="H64" s="33"/>
      <c r="I64" s="33"/>
    </row>
    <row r="66" spans="1:9" ht="18.75">
      <c r="A66" s="449" t="s">
        <v>65</v>
      </c>
      <c r="B66" s="449"/>
      <c r="C66" s="449"/>
      <c r="D66" s="449"/>
      <c r="E66" s="449"/>
      <c r="F66" s="449"/>
      <c r="G66" s="449"/>
      <c r="H66" s="449"/>
      <c r="I66" s="449"/>
    </row>
    <row r="67" spans="1:9" ht="18.75">
      <c r="A67" s="232"/>
      <c r="B67" s="232"/>
      <c r="C67" s="232"/>
      <c r="D67" s="232"/>
      <c r="E67" s="232"/>
      <c r="F67" s="232"/>
      <c r="G67" s="232"/>
      <c r="H67" s="232"/>
      <c r="I67" s="232"/>
    </row>
    <row r="68" spans="1:9" ht="40.5" customHeight="1">
      <c r="A68" s="157">
        <v>1</v>
      </c>
      <c r="B68" s="462" t="s">
        <v>66</v>
      </c>
      <c r="C68" s="462"/>
      <c r="D68" s="462"/>
      <c r="E68" s="462"/>
      <c r="F68" s="462"/>
      <c r="G68" s="462"/>
      <c r="H68" s="462"/>
      <c r="I68" s="462"/>
    </row>
    <row r="69" spans="1:9" ht="17.25" customHeight="1">
      <c r="A69" s="233" t="s">
        <v>68</v>
      </c>
      <c r="B69" s="420"/>
      <c r="C69" s="420"/>
      <c r="D69" s="420"/>
      <c r="E69" s="420"/>
      <c r="F69" s="420"/>
      <c r="G69" s="420"/>
      <c r="H69" s="420"/>
      <c r="I69" s="420"/>
    </row>
    <row r="70" spans="1:9" ht="54" customHeight="1">
      <c r="A70" s="157"/>
      <c r="B70" s="462" t="s">
        <v>67</v>
      </c>
      <c r="C70" s="462"/>
      <c r="D70" s="462"/>
      <c r="E70" s="462"/>
      <c r="F70" s="462"/>
      <c r="G70" s="462"/>
      <c r="H70" s="462"/>
      <c r="I70" s="462"/>
    </row>
    <row r="71" spans="1:9" ht="18.75">
      <c r="A71" s="233" t="s">
        <v>68</v>
      </c>
      <c r="B71" s="416"/>
      <c r="C71" s="416"/>
      <c r="D71" s="416"/>
      <c r="E71" s="416"/>
      <c r="F71" s="416"/>
      <c r="G71" s="416"/>
      <c r="H71" s="416"/>
      <c r="I71" s="416"/>
    </row>
    <row r="72" spans="1:9" ht="72" customHeight="1">
      <c r="A72" s="157"/>
      <c r="B72" s="463" t="s">
        <v>173</v>
      </c>
      <c r="C72" s="463"/>
      <c r="D72" s="463"/>
      <c r="E72" s="463"/>
      <c r="F72" s="463"/>
      <c r="G72" s="463"/>
      <c r="H72" s="463"/>
      <c r="I72" s="463"/>
    </row>
    <row r="73" spans="1:9" ht="18.75" customHeight="1">
      <c r="A73" s="466" t="s">
        <v>168</v>
      </c>
      <c r="B73" s="466"/>
      <c r="C73" s="466"/>
      <c r="D73" s="466"/>
      <c r="E73" s="466"/>
      <c r="F73" s="466"/>
      <c r="G73" s="466"/>
      <c r="H73" s="466"/>
      <c r="I73" s="466"/>
    </row>
    <row r="74" spans="1:9" ht="14.25" customHeight="1">
      <c r="A74" s="235"/>
      <c r="B74" s="111"/>
      <c r="C74" s="111"/>
      <c r="D74" s="111"/>
      <c r="E74" s="111"/>
      <c r="F74" s="112"/>
      <c r="G74" s="111"/>
      <c r="H74" s="235"/>
      <c r="I74" s="235"/>
    </row>
    <row r="75" spans="1:9" ht="18.75">
      <c r="A75" s="464" t="s">
        <v>39</v>
      </c>
      <c r="B75" s="464"/>
      <c r="C75" s="464"/>
      <c r="D75" s="464"/>
      <c r="E75" s="464"/>
      <c r="F75" s="464"/>
      <c r="G75" s="464"/>
      <c r="H75" s="464"/>
      <c r="I75" s="464"/>
    </row>
    <row r="76" spans="1:9" ht="14.25" customHeight="1">
      <c r="A76" s="421"/>
      <c r="B76" s="421"/>
      <c r="C76" s="421"/>
      <c r="D76" s="421"/>
      <c r="E76" s="421"/>
      <c r="F76" s="421"/>
      <c r="G76" s="421"/>
      <c r="H76" s="421"/>
      <c r="I76" s="421"/>
    </row>
    <row r="77" spans="1:9" ht="43.5" customHeight="1">
      <c r="A77" s="465" t="s">
        <v>247</v>
      </c>
      <c r="B77" s="465"/>
      <c r="C77" s="465"/>
      <c r="D77" s="465"/>
      <c r="E77" s="465"/>
      <c r="F77" s="465"/>
      <c r="G77" s="465"/>
      <c r="H77" s="465"/>
      <c r="I77" s="465"/>
    </row>
    <row r="78" spans="1:9" ht="29.25" customHeight="1">
      <c r="A78" s="35" t="s">
        <v>91</v>
      </c>
      <c r="B78" s="33"/>
      <c r="C78" s="33"/>
      <c r="D78" s="33"/>
      <c r="E78" s="33"/>
      <c r="F78" s="33"/>
      <c r="G78" s="33"/>
      <c r="H78" s="33"/>
      <c r="I78" s="33"/>
    </row>
    <row r="79" spans="1:9" ht="14.25" customHeight="1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8.75">
      <c r="A80" s="464" t="s">
        <v>40</v>
      </c>
      <c r="B80" s="464"/>
      <c r="C80" s="464"/>
      <c r="D80" s="464"/>
      <c r="E80" s="464"/>
      <c r="F80" s="464"/>
      <c r="G80" s="464"/>
      <c r="H80" s="464"/>
      <c r="I80" s="464"/>
    </row>
    <row r="81" spans="1:9" ht="14.2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8.75">
      <c r="A82" s="33" t="s">
        <v>115</v>
      </c>
      <c r="B82" s="33"/>
      <c r="C82" s="33"/>
      <c r="D82" s="33"/>
      <c r="E82" s="33"/>
      <c r="F82" s="33"/>
      <c r="G82" s="33"/>
      <c r="H82" s="33"/>
      <c r="I82" s="33"/>
    </row>
    <row r="83" spans="1:9" ht="18.75">
      <c r="A83" s="459">
        <f>I43</f>
        <v>805</v>
      </c>
      <c r="B83" s="459"/>
      <c r="C83" s="33" t="s">
        <v>41</v>
      </c>
      <c r="D83" s="172"/>
      <c r="F83" s="33"/>
      <c r="G83" s="33"/>
      <c r="H83" s="33"/>
      <c r="I83" s="33"/>
    </row>
    <row r="84" spans="1:9" ht="18.75">
      <c r="A84" s="33" t="s">
        <v>116</v>
      </c>
      <c r="B84" s="33"/>
      <c r="C84" s="459">
        <f>I45</f>
        <v>0</v>
      </c>
      <c r="D84" s="459"/>
      <c r="E84" s="33" t="s">
        <v>79</v>
      </c>
      <c r="F84" s="33"/>
      <c r="G84" s="33"/>
      <c r="H84" s="33"/>
      <c r="I84" s="33"/>
    </row>
    <row r="85" spans="1:9" ht="18.75">
      <c r="A85" s="33"/>
      <c r="B85" s="33"/>
      <c r="C85" s="113"/>
      <c r="D85" s="33"/>
      <c r="E85" s="33"/>
      <c r="F85" s="33"/>
      <c r="G85" s="33"/>
      <c r="H85" s="33"/>
      <c r="I85" s="33"/>
    </row>
    <row r="86" spans="1:9" ht="18.75">
      <c r="A86" s="33" t="s">
        <v>42</v>
      </c>
      <c r="B86" s="460"/>
      <c r="C86" s="460"/>
      <c r="D86" s="33"/>
      <c r="E86" s="33"/>
      <c r="F86" s="33"/>
      <c r="G86" s="33"/>
      <c r="H86" s="33"/>
      <c r="I86" s="33"/>
    </row>
    <row r="87" spans="1:9" ht="18.75">
      <c r="A87" s="33"/>
      <c r="B87" s="236"/>
      <c r="C87" s="236"/>
      <c r="D87" s="33"/>
      <c r="E87" s="33"/>
      <c r="F87" s="107" t="s">
        <v>117</v>
      </c>
      <c r="G87" s="35">
        <f>C64</f>
        <v>0</v>
      </c>
      <c r="H87" s="33"/>
      <c r="I87" s="33"/>
    </row>
    <row r="88" spans="1:9" ht="18.75">
      <c r="A88" s="33"/>
      <c r="B88" s="33"/>
      <c r="C88" s="33"/>
      <c r="D88" s="33"/>
      <c r="E88" s="115"/>
      <c r="F88" s="115"/>
      <c r="H88" s="33"/>
      <c r="I88" s="33"/>
    </row>
    <row r="89" spans="1:9" ht="32.25" customHeight="1">
      <c r="A89" s="37" t="s">
        <v>43</v>
      </c>
      <c r="B89" s="25"/>
      <c r="C89" s="25"/>
      <c r="D89" s="25"/>
      <c r="E89" s="25"/>
      <c r="F89" s="25"/>
      <c r="G89" s="25"/>
      <c r="H89" s="25"/>
      <c r="I89" s="25"/>
    </row>
    <row r="90" spans="1:9" ht="15.75">
      <c r="A90" s="203" t="s">
        <v>157</v>
      </c>
      <c r="B90" s="20" t="s">
        <v>158</v>
      </c>
      <c r="C90" s="32"/>
      <c r="D90" s="32"/>
      <c r="E90" s="32"/>
      <c r="F90" s="32"/>
      <c r="G90" s="32"/>
      <c r="H90" s="25"/>
      <c r="I90" s="25"/>
    </row>
    <row r="91" spans="1:9" ht="15.75">
      <c r="A91" s="203" t="s">
        <v>157</v>
      </c>
      <c r="B91" s="20" t="s">
        <v>159</v>
      </c>
      <c r="C91" s="32"/>
      <c r="D91" s="32"/>
      <c r="E91" s="32"/>
      <c r="F91" s="32"/>
      <c r="G91" s="32"/>
      <c r="H91" s="25"/>
      <c r="I91" s="25"/>
    </row>
    <row r="92" spans="1:9" ht="15.75">
      <c r="A92" s="203" t="s">
        <v>157</v>
      </c>
      <c r="B92" s="20" t="s">
        <v>160</v>
      </c>
      <c r="C92" s="32"/>
      <c r="D92" s="32"/>
      <c r="E92" s="32"/>
      <c r="F92" s="32"/>
      <c r="G92" s="32"/>
      <c r="H92" s="25"/>
      <c r="I92" s="25"/>
    </row>
    <row r="93" spans="1:9" ht="15.75">
      <c r="A93" s="203" t="s">
        <v>157</v>
      </c>
      <c r="B93" s="20" t="s">
        <v>161</v>
      </c>
      <c r="C93" s="32"/>
      <c r="D93" s="32"/>
      <c r="E93" s="32"/>
      <c r="F93" s="32"/>
      <c r="G93" s="32"/>
      <c r="H93" s="25"/>
      <c r="I93" s="25"/>
    </row>
    <row r="94" spans="1:9" ht="15.75">
      <c r="A94" s="203" t="s">
        <v>157</v>
      </c>
      <c r="B94" s="20" t="s">
        <v>162</v>
      </c>
      <c r="C94" s="32"/>
      <c r="D94" s="32"/>
      <c r="E94" s="32"/>
      <c r="F94" s="32"/>
      <c r="G94" s="32"/>
      <c r="H94" s="25"/>
      <c r="I94" s="25"/>
    </row>
    <row r="95" spans="1:9" ht="15.75">
      <c r="A95" s="203" t="s">
        <v>157</v>
      </c>
      <c r="B95" s="20" t="s">
        <v>163</v>
      </c>
      <c r="C95" s="32"/>
      <c r="D95" s="32"/>
      <c r="E95" s="32"/>
      <c r="F95" s="32"/>
      <c r="G95" s="32"/>
      <c r="H95" s="25"/>
      <c r="I95" s="25"/>
    </row>
    <row r="96" spans="1:9" ht="15.75">
      <c r="A96" s="203" t="s">
        <v>157</v>
      </c>
      <c r="B96" s="20" t="s">
        <v>164</v>
      </c>
      <c r="C96" s="32"/>
      <c r="D96" s="32"/>
      <c r="E96" s="32"/>
      <c r="F96" s="32"/>
      <c r="G96" s="32"/>
      <c r="H96" s="25"/>
      <c r="I96" s="25"/>
    </row>
    <row r="97" spans="1:9" ht="15.75">
      <c r="A97" s="203" t="s">
        <v>157</v>
      </c>
      <c r="B97" s="20" t="s">
        <v>165</v>
      </c>
      <c r="C97" s="32"/>
      <c r="D97" s="32"/>
      <c r="E97" s="32"/>
      <c r="F97" s="32"/>
      <c r="G97" s="32"/>
      <c r="H97" s="25"/>
      <c r="I97" s="25"/>
    </row>
    <row r="98" spans="1:9" ht="15.75">
      <c r="A98" s="203" t="s">
        <v>157</v>
      </c>
      <c r="B98" s="20" t="s">
        <v>166</v>
      </c>
      <c r="C98" s="32"/>
      <c r="D98" s="32"/>
      <c r="E98" s="32"/>
      <c r="F98" s="32"/>
      <c r="G98" s="32"/>
      <c r="H98" s="25"/>
      <c r="I98" s="25"/>
    </row>
    <row r="99" spans="1:9" ht="15.75">
      <c r="A99" s="203" t="s">
        <v>157</v>
      </c>
      <c r="B99" s="20" t="s">
        <v>167</v>
      </c>
      <c r="C99" s="32"/>
      <c r="D99" s="32"/>
      <c r="E99" s="32"/>
      <c r="F99" s="32"/>
      <c r="G99" s="32"/>
      <c r="H99" s="25"/>
      <c r="I99" s="25"/>
    </row>
    <row r="100" spans="1:9" ht="15.75">
      <c r="A100" s="20"/>
      <c r="B100" s="32"/>
      <c r="C100" s="32"/>
      <c r="D100" s="32"/>
      <c r="E100" s="32"/>
      <c r="F100" s="32"/>
      <c r="G100" s="32"/>
      <c r="H100" s="25"/>
      <c r="I100" s="25"/>
    </row>
    <row r="101" spans="1:9" ht="15">
      <c r="A101" s="18"/>
      <c r="B101" s="25"/>
      <c r="C101" s="25"/>
      <c r="D101" s="25"/>
      <c r="E101" s="25"/>
      <c r="F101" s="25"/>
      <c r="G101" s="25"/>
      <c r="H101" s="25"/>
      <c r="I101" s="25"/>
    </row>
    <row r="102" spans="1:9" ht="18.75">
      <c r="A102" s="114" t="s">
        <v>44</v>
      </c>
      <c r="B102" s="33"/>
      <c r="C102" s="33"/>
      <c r="D102" s="33"/>
      <c r="E102" s="33"/>
      <c r="F102" s="33"/>
      <c r="G102" s="33"/>
      <c r="H102" s="33"/>
      <c r="I102" s="33"/>
    </row>
    <row r="103" spans="1:9" ht="18.75">
      <c r="A103" s="115" t="s">
        <v>45</v>
      </c>
      <c r="B103" s="116">
        <f>C64</f>
        <v>0</v>
      </c>
      <c r="C103" s="115"/>
      <c r="D103" s="115"/>
      <c r="E103" s="115"/>
      <c r="F103" s="33"/>
      <c r="G103" s="33" t="s">
        <v>46</v>
      </c>
      <c r="H103" s="205"/>
      <c r="I103" s="33"/>
    </row>
    <row r="104" spans="1:9" ht="18.7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8.75">
      <c r="A105" s="33" t="s">
        <v>47</v>
      </c>
      <c r="B105" s="205"/>
      <c r="C105" s="33"/>
      <c r="D105" s="33"/>
      <c r="E105" s="33"/>
      <c r="F105" s="33"/>
      <c r="G105" s="33" t="s">
        <v>172</v>
      </c>
      <c r="H105" s="205"/>
      <c r="I105" s="33"/>
    </row>
    <row r="106" spans="1:9" ht="18.75">
      <c r="A106" s="33"/>
      <c r="B106" s="33"/>
      <c r="C106" s="33"/>
      <c r="D106" s="33"/>
      <c r="E106" s="33"/>
      <c r="F106" s="33"/>
      <c r="I106" s="33"/>
    </row>
    <row r="107" spans="1:9" s="1" customFormat="1" ht="18.75">
      <c r="A107" s="33" t="s">
        <v>48</v>
      </c>
      <c r="B107" s="249"/>
      <c r="C107" s="33"/>
      <c r="D107" s="33"/>
      <c r="E107" s="33"/>
      <c r="F107" s="199"/>
      <c r="G107" s="33" t="s">
        <v>99</v>
      </c>
      <c r="H107" s="205"/>
      <c r="I107" s="33"/>
    </row>
    <row r="108" spans="1:9" ht="18.75">
      <c r="A108" s="115"/>
      <c r="B108" s="33"/>
      <c r="C108" s="33"/>
      <c r="D108" s="33"/>
      <c r="E108" s="33"/>
      <c r="F108" s="33"/>
      <c r="G108" s="33"/>
      <c r="H108" s="33"/>
      <c r="I108" s="33"/>
    </row>
    <row r="109" spans="1:9" ht="18.75">
      <c r="A109" s="33" t="s">
        <v>171</v>
      </c>
      <c r="B109" s="205"/>
      <c r="C109" s="33"/>
      <c r="D109" s="33"/>
      <c r="E109" s="33"/>
      <c r="F109" s="33"/>
      <c r="G109" s="33" t="s">
        <v>49</v>
      </c>
      <c r="H109" s="249"/>
      <c r="I109" s="33"/>
    </row>
    <row r="110" spans="1:9" ht="1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8.75">
      <c r="A112" s="418" t="s">
        <v>50</v>
      </c>
      <c r="B112" s="418">
        <f>A12</f>
        <v>0</v>
      </c>
      <c r="C112" s="137" t="s">
        <v>21</v>
      </c>
      <c r="D112" s="115"/>
      <c r="E112" s="115"/>
      <c r="F112" s="237"/>
      <c r="G112" s="418" t="s">
        <v>50</v>
      </c>
      <c r="H112" s="418">
        <f>A15</f>
        <v>0</v>
      </c>
      <c r="I112" s="137" t="str">
        <f>A14</f>
        <v>R.G. GIP</v>
      </c>
    </row>
    <row r="113" spans="1:9" ht="18.75">
      <c r="A113" s="115"/>
      <c r="B113" s="115"/>
      <c r="C113" s="115"/>
      <c r="D113" s="115"/>
      <c r="E113" s="115"/>
      <c r="F113" s="237"/>
      <c r="G113" s="418" t="s">
        <v>50</v>
      </c>
      <c r="H113" s="418">
        <f>H57</f>
        <v>0</v>
      </c>
      <c r="I113" s="139" t="s">
        <v>69</v>
      </c>
    </row>
    <row r="114" spans="1:9" ht="18.75">
      <c r="A114" s="115"/>
      <c r="B114" s="115"/>
      <c r="C114" s="115"/>
      <c r="D114" s="115"/>
      <c r="E114" s="115"/>
      <c r="F114" s="115"/>
      <c r="G114" s="115"/>
      <c r="H114" s="115"/>
      <c r="I114" s="115"/>
    </row>
    <row r="115" spans="1:9" ht="20.25">
      <c r="A115" s="461" t="s">
        <v>0</v>
      </c>
      <c r="B115" s="461"/>
      <c r="C115" s="461"/>
      <c r="D115" s="461"/>
      <c r="E115" s="461"/>
      <c r="F115" s="461"/>
      <c r="G115" s="461"/>
      <c r="H115" s="461"/>
      <c r="I115" s="461"/>
    </row>
    <row r="116" spans="1:9" ht="20.25">
      <c r="A116" s="461" t="str">
        <f>A5</f>
        <v>UFFICIO GIP/GUP</v>
      </c>
      <c r="B116" s="461"/>
      <c r="C116" s="461"/>
      <c r="D116" s="461"/>
      <c r="E116" s="461"/>
      <c r="F116" s="461"/>
      <c r="G116" s="461"/>
      <c r="H116" s="461"/>
      <c r="I116" s="461"/>
    </row>
    <row r="117" spans="1:9" ht="20.25">
      <c r="A117" s="419"/>
      <c r="B117" s="419"/>
      <c r="C117" s="419"/>
      <c r="D117" s="419"/>
      <c r="E117" s="419"/>
      <c r="F117" s="419"/>
      <c r="G117" s="419"/>
      <c r="H117" s="419"/>
      <c r="I117" s="419"/>
    </row>
    <row r="118" spans="1:9" ht="27.75" customHeight="1">
      <c r="A118" s="461" t="s">
        <v>51</v>
      </c>
      <c r="B118" s="461"/>
      <c r="C118" s="461"/>
      <c r="D118" s="461"/>
      <c r="E118" s="461"/>
      <c r="F118" s="461"/>
      <c r="G118" s="461"/>
      <c r="H118" s="461"/>
      <c r="I118" s="461"/>
    </row>
    <row r="119" spans="1:9" ht="27.75" customHeight="1">
      <c r="A119" s="419"/>
      <c r="B119" s="419"/>
      <c r="C119" s="419"/>
      <c r="D119" s="419"/>
      <c r="E119" s="419"/>
      <c r="F119" s="419"/>
      <c r="G119" s="419"/>
      <c r="H119" s="419"/>
      <c r="I119" s="419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8.75">
      <c r="A121" s="115" t="s">
        <v>70</v>
      </c>
      <c r="B121" s="140">
        <f>F52</f>
        <v>0</v>
      </c>
      <c r="C121" s="115"/>
      <c r="D121" s="115"/>
      <c r="E121" s="115"/>
      <c r="F121" s="115"/>
      <c r="G121" s="115"/>
      <c r="H121" s="115"/>
      <c r="I121" s="115"/>
    </row>
    <row r="122" spans="1:9" ht="18.75">
      <c r="A122" s="115" t="s">
        <v>111</v>
      </c>
      <c r="B122" s="115"/>
      <c r="C122" s="115"/>
      <c r="D122" s="115"/>
      <c r="E122" s="115"/>
      <c r="F122" s="115"/>
      <c r="H122" s="164">
        <f>C64</f>
        <v>0</v>
      </c>
      <c r="I122" s="115"/>
    </row>
    <row r="123" spans="1:9" ht="18.75">
      <c r="A123" s="115"/>
      <c r="B123" s="115"/>
      <c r="C123" s="115"/>
      <c r="D123" s="115"/>
      <c r="E123" s="115"/>
      <c r="F123" s="115"/>
      <c r="G123" s="115"/>
      <c r="H123" s="115"/>
      <c r="I123" s="115"/>
    </row>
    <row r="124" spans="1:8" ht="18.75">
      <c r="A124" s="115" t="s">
        <v>104</v>
      </c>
      <c r="B124" s="115"/>
      <c r="C124" s="141">
        <f>E12</f>
        <v>0</v>
      </c>
      <c r="D124" s="142"/>
      <c r="E124" s="142"/>
      <c r="F124" s="228"/>
      <c r="G124" s="35">
        <f>G24</f>
        <v>0</v>
      </c>
      <c r="H124" s="33" t="s">
        <v>3</v>
      </c>
    </row>
    <row r="125" spans="1:8" ht="18.75">
      <c r="A125" s="115"/>
      <c r="B125" s="115"/>
      <c r="C125" s="266"/>
      <c r="D125" s="115"/>
      <c r="E125" s="115"/>
      <c r="F125" s="4"/>
      <c r="G125" s="35"/>
      <c r="H125" s="33"/>
    </row>
    <row r="126" spans="1:9" ht="24.75" customHeight="1">
      <c r="A126" s="449" t="s">
        <v>74</v>
      </c>
      <c r="B126" s="449"/>
      <c r="C126" s="449"/>
      <c r="D126" s="449"/>
      <c r="E126" s="449"/>
      <c r="F126" s="449"/>
      <c r="G126" s="449"/>
      <c r="H126" s="449"/>
      <c r="I126" s="449"/>
    </row>
    <row r="127" spans="1:9" ht="18" customHeight="1">
      <c r="A127" s="454" t="s">
        <v>73</v>
      </c>
      <c r="B127" s="454"/>
      <c r="C127" s="417"/>
      <c r="D127" s="417"/>
      <c r="E127" s="417"/>
      <c r="F127" s="417"/>
      <c r="G127" s="417"/>
      <c r="H127" s="417"/>
      <c r="I127" s="417"/>
    </row>
    <row r="128" spans="1:9" ht="75" customHeight="1">
      <c r="A128" s="455" t="str">
        <f>IF(A68=1,B68,IF(A70=1,B70,IF(A72=1,B72)))</f>
        <v>difensore di imputato/indagato ammesso al Patrocinio a spese dello Stato con provvedimento emesso da questo Ufficio in data ______________ (ipotesi ex art. 82 D.P.R. 115/2002)</v>
      </c>
      <c r="B128" s="455"/>
      <c r="C128" s="455"/>
      <c r="D128" s="455"/>
      <c r="E128" s="455"/>
      <c r="F128" s="455"/>
      <c r="G128" s="455"/>
      <c r="H128" s="455"/>
      <c r="I128" s="455"/>
    </row>
    <row r="129" spans="1:9" ht="24.75" customHeight="1">
      <c r="A129" s="449" t="s">
        <v>72</v>
      </c>
      <c r="B129" s="449"/>
      <c r="C129" s="449"/>
      <c r="D129" s="449"/>
      <c r="E129" s="449"/>
      <c r="F129" s="449"/>
      <c r="G129" s="449"/>
      <c r="H129" s="449"/>
      <c r="I129" s="449"/>
    </row>
    <row r="130" spans="1:9" ht="66" customHeight="1">
      <c r="A130" s="452" t="s">
        <v>75</v>
      </c>
      <c r="B130" s="452"/>
      <c r="C130" s="452"/>
      <c r="D130" s="452"/>
      <c r="E130" s="452"/>
      <c r="F130" s="452"/>
      <c r="G130" s="452"/>
      <c r="H130" s="452"/>
      <c r="I130" s="452"/>
    </row>
    <row r="131" spans="1:9" ht="68.25" customHeight="1">
      <c r="A131" s="456" t="s">
        <v>248</v>
      </c>
      <c r="B131" s="456"/>
      <c r="C131" s="456"/>
      <c r="D131" s="456"/>
      <c r="E131" s="456"/>
      <c r="F131" s="456"/>
      <c r="G131" s="456"/>
      <c r="H131" s="456"/>
      <c r="I131" s="456"/>
    </row>
    <row r="132" spans="1:9" ht="36" customHeight="1">
      <c r="A132" s="452" t="s">
        <v>77</v>
      </c>
      <c r="B132" s="452"/>
      <c r="C132" s="452"/>
      <c r="D132" s="452"/>
      <c r="E132" s="452"/>
      <c r="F132" s="452"/>
      <c r="G132" s="452"/>
      <c r="H132" s="452"/>
      <c r="I132" s="452"/>
    </row>
    <row r="133" spans="1:9" ht="20.25" customHeight="1">
      <c r="A133" s="452" t="s">
        <v>76</v>
      </c>
      <c r="B133" s="452"/>
      <c r="C133" s="452"/>
      <c r="D133" s="452"/>
      <c r="E133" s="452"/>
      <c r="F133" s="452"/>
      <c r="G133" s="452"/>
      <c r="H133" s="452"/>
      <c r="I133" s="452"/>
    </row>
    <row r="134" spans="1:9" ht="22.5" customHeight="1">
      <c r="A134" s="449" t="s">
        <v>78</v>
      </c>
      <c r="B134" s="449"/>
      <c r="C134" s="449"/>
      <c r="D134" s="449"/>
      <c r="E134" s="449"/>
      <c r="F134" s="449"/>
      <c r="G134" s="449"/>
      <c r="H134" s="449"/>
      <c r="I134" s="449"/>
    </row>
    <row r="135" spans="1:9" ht="25.5" customHeight="1">
      <c r="A135" s="115" t="s">
        <v>112</v>
      </c>
      <c r="B135" s="198"/>
      <c r="D135" s="115">
        <f>C64</f>
        <v>0</v>
      </c>
      <c r="E135" s="115"/>
      <c r="F135" s="115"/>
      <c r="G135" s="457" t="s">
        <v>155</v>
      </c>
      <c r="H135" s="457"/>
      <c r="I135" s="200">
        <f>I43</f>
        <v>805</v>
      </c>
    </row>
    <row r="136" spans="1:9" ht="18.75">
      <c r="A136" s="173" t="s">
        <v>118</v>
      </c>
      <c r="B136" s="115"/>
      <c r="C136" s="115"/>
      <c r="D136" s="115"/>
      <c r="E136" s="115"/>
      <c r="F136" s="115"/>
      <c r="G136" s="201"/>
      <c r="I136" s="115"/>
    </row>
    <row r="137" spans="1:9" ht="18.75">
      <c r="A137" s="115" t="s">
        <v>156</v>
      </c>
      <c r="B137" s="115"/>
      <c r="C137" s="458">
        <f>I45</f>
        <v>0</v>
      </c>
      <c r="D137" s="458"/>
      <c r="E137" s="173" t="s">
        <v>119</v>
      </c>
      <c r="F137" s="115"/>
      <c r="G137" s="201"/>
      <c r="I137" s="115"/>
    </row>
    <row r="138" spans="1:9" ht="18.75">
      <c r="A138" s="115"/>
      <c r="B138" s="115"/>
      <c r="C138" s="115"/>
      <c r="D138" s="115"/>
      <c r="E138" s="198"/>
      <c r="F138" s="115"/>
      <c r="G138" s="115"/>
      <c r="H138" s="115"/>
      <c r="I138" s="115"/>
    </row>
    <row r="139" spans="1:9" ht="21" customHeight="1">
      <c r="A139" s="453" t="s">
        <v>105</v>
      </c>
      <c r="B139" s="453"/>
      <c r="C139" s="453"/>
      <c r="D139" s="453"/>
      <c r="E139" s="453"/>
      <c r="F139" s="453"/>
      <c r="G139" s="453"/>
      <c r="H139" s="453"/>
      <c r="I139" s="453"/>
    </row>
    <row r="140" spans="1:9" ht="42" customHeight="1">
      <c r="A140" s="453" t="s">
        <v>80</v>
      </c>
      <c r="B140" s="453"/>
      <c r="C140" s="453"/>
      <c r="D140" s="453"/>
      <c r="E140" s="453"/>
      <c r="F140" s="453"/>
      <c r="G140" s="453"/>
      <c r="H140" s="453"/>
      <c r="I140" s="453"/>
    </row>
    <row r="141" spans="1:9" ht="39.75" customHeight="1">
      <c r="A141" s="453" t="s">
        <v>81</v>
      </c>
      <c r="B141" s="453"/>
      <c r="C141" s="453"/>
      <c r="D141" s="453"/>
      <c r="E141" s="453"/>
      <c r="F141" s="453"/>
      <c r="G141" s="453"/>
      <c r="H141" s="453"/>
      <c r="I141" s="453"/>
    </row>
    <row r="142" spans="1:9" ht="24.75" customHeight="1">
      <c r="A142" s="115" t="s">
        <v>52</v>
      </c>
      <c r="B142" s="115"/>
      <c r="C142" s="115"/>
      <c r="D142" s="115"/>
      <c r="E142" s="115"/>
      <c r="F142" s="115"/>
      <c r="G142" s="115"/>
      <c r="H142" s="115"/>
      <c r="I142" s="115"/>
    </row>
    <row r="143" spans="1:9" ht="18.75">
      <c r="A143" s="115"/>
      <c r="B143" s="115"/>
      <c r="C143" s="115"/>
      <c r="D143" s="115"/>
      <c r="E143" s="115"/>
      <c r="F143" s="198"/>
      <c r="G143" s="198"/>
      <c r="H143" s="115" t="s">
        <v>53</v>
      </c>
      <c r="I143" s="115"/>
    </row>
    <row r="144" spans="1:9" ht="17.25" customHeight="1">
      <c r="A144" s="198"/>
      <c r="B144" s="198"/>
      <c r="C144" s="198"/>
      <c r="D144" s="198"/>
      <c r="E144" s="115"/>
      <c r="F144" s="198"/>
      <c r="G144" s="115"/>
      <c r="H144" s="115"/>
      <c r="I144" s="115"/>
    </row>
    <row r="145" spans="1:9" ht="18.75">
      <c r="A145" s="115" t="s">
        <v>102</v>
      </c>
      <c r="B145" s="115"/>
      <c r="C145" s="115"/>
      <c r="D145" s="115"/>
      <c r="E145" s="115"/>
      <c r="F145" s="115"/>
      <c r="G145" s="115"/>
      <c r="H145" s="115"/>
      <c r="I145" s="115"/>
    </row>
    <row r="146" spans="1:9" ht="18.75">
      <c r="A146" s="115" t="s">
        <v>68</v>
      </c>
      <c r="B146" s="115"/>
      <c r="C146" s="115"/>
      <c r="D146" s="115"/>
      <c r="E146" s="115"/>
      <c r="F146" s="115"/>
      <c r="G146" s="115"/>
      <c r="H146" s="115"/>
      <c r="I146" s="115"/>
    </row>
    <row r="147" spans="1:9" ht="18.75">
      <c r="A147" s="115" t="s">
        <v>82</v>
      </c>
      <c r="B147" s="115"/>
      <c r="C147" s="115"/>
      <c r="D147" s="115"/>
      <c r="E147" s="115"/>
      <c r="F147" s="115"/>
      <c r="G147" s="115"/>
      <c r="H147" s="115"/>
      <c r="I147" s="115"/>
    </row>
    <row r="148" spans="1:9" ht="18.75">
      <c r="A148" s="144"/>
      <c r="B148" s="144"/>
      <c r="C148" s="144"/>
      <c r="D148" s="144"/>
      <c r="E148" s="144"/>
      <c r="F148" s="144"/>
      <c r="G148" s="198"/>
      <c r="H148" s="139" t="s">
        <v>54</v>
      </c>
      <c r="I148" s="144"/>
    </row>
    <row r="149" spans="1:9" ht="44.25" customHeight="1">
      <c r="A149" s="15"/>
      <c r="B149" s="14"/>
      <c r="C149" s="14"/>
      <c r="D149" s="14"/>
      <c r="E149" s="14"/>
      <c r="F149" s="14"/>
      <c r="G149" s="23"/>
      <c r="H149" s="23"/>
      <c r="I149" s="14"/>
    </row>
    <row r="150" spans="1:9" ht="23.25" customHeight="1">
      <c r="A150" s="442" t="s">
        <v>83</v>
      </c>
      <c r="B150" s="443"/>
      <c r="C150" s="443"/>
      <c r="D150" s="443"/>
      <c r="E150" s="443"/>
      <c r="F150" s="443"/>
      <c r="G150" s="443"/>
      <c r="H150" s="443"/>
      <c r="I150" s="444"/>
    </row>
    <row r="151" spans="1:9" ht="18.75">
      <c r="A151" s="145" t="s">
        <v>84</v>
      </c>
      <c r="B151" s="115"/>
      <c r="C151" s="115"/>
      <c r="D151" s="115"/>
      <c r="E151" s="115"/>
      <c r="F151" s="115"/>
      <c r="G151" s="115"/>
      <c r="H151" s="115"/>
      <c r="I151" s="146"/>
    </row>
    <row r="152" spans="1:9" ht="19.5" customHeight="1">
      <c r="A152" s="239" t="s">
        <v>100</v>
      </c>
      <c r="B152" s="115"/>
      <c r="C152" s="115"/>
      <c r="D152" s="115"/>
      <c r="E152" s="115"/>
      <c r="F152" s="115"/>
      <c r="G152" s="115"/>
      <c r="H152" s="115"/>
      <c r="I152" s="146"/>
    </row>
    <row r="153" spans="1:9" ht="23.25" customHeight="1">
      <c r="A153" s="239" t="s">
        <v>101</v>
      </c>
      <c r="B153" s="115"/>
      <c r="C153" s="115"/>
      <c r="D153" s="115"/>
      <c r="E153" s="115"/>
      <c r="F153" s="115"/>
      <c r="G153" s="115"/>
      <c r="H153" s="115"/>
      <c r="I153" s="146"/>
    </row>
    <row r="154" spans="1:9" ht="18.75">
      <c r="A154" s="445" t="s">
        <v>85</v>
      </c>
      <c r="B154" s="446"/>
      <c r="C154" s="446"/>
      <c r="D154" s="446"/>
      <c r="E154" s="446"/>
      <c r="F154" s="446"/>
      <c r="G154" s="446"/>
      <c r="H154" s="446"/>
      <c r="I154" s="447"/>
    </row>
    <row r="155" spans="1:9" ht="18.75">
      <c r="A155" s="448" t="s">
        <v>39</v>
      </c>
      <c r="B155" s="449"/>
      <c r="C155" s="449"/>
      <c r="D155" s="449"/>
      <c r="E155" s="449"/>
      <c r="F155" s="449"/>
      <c r="G155" s="449"/>
      <c r="H155" s="449"/>
      <c r="I155" s="450"/>
    </row>
    <row r="156" spans="1:9" ht="18.75">
      <c r="A156" s="145" t="s">
        <v>90</v>
      </c>
      <c r="B156" s="115"/>
      <c r="C156" s="115"/>
      <c r="D156" s="115"/>
      <c r="E156" s="115"/>
      <c r="F156" s="115"/>
      <c r="G156" s="115"/>
      <c r="H156" s="115"/>
      <c r="I156" s="146"/>
    </row>
    <row r="157" spans="1:9" ht="18.75">
      <c r="A157" s="145"/>
      <c r="B157" s="115"/>
      <c r="C157" s="115"/>
      <c r="D157" s="115"/>
      <c r="E157" s="115"/>
      <c r="F157" s="115"/>
      <c r="G157" s="115"/>
      <c r="H157" s="115"/>
      <c r="I157" s="146"/>
    </row>
    <row r="158" spans="1:9" ht="18.75">
      <c r="A158" s="145" t="s">
        <v>86</v>
      </c>
      <c r="B158" s="115"/>
      <c r="C158" s="115"/>
      <c r="D158" s="115"/>
      <c r="E158" s="115"/>
      <c r="F158" s="115"/>
      <c r="G158" s="115"/>
      <c r="H158" s="115"/>
      <c r="I158" s="146"/>
    </row>
    <row r="159" spans="1:9" ht="18.75">
      <c r="A159" s="240"/>
      <c r="B159" s="142"/>
      <c r="C159" s="142"/>
      <c r="D159" s="142"/>
      <c r="E159" s="142"/>
      <c r="F159" s="142"/>
      <c r="G159" s="142"/>
      <c r="H159" s="142" t="s">
        <v>87</v>
      </c>
      <c r="I159" s="241"/>
    </row>
    <row r="160" spans="1:9" ht="63" customHeight="1">
      <c r="A160" s="237"/>
      <c r="B160" s="237"/>
      <c r="C160" s="237"/>
      <c r="D160" s="237"/>
      <c r="E160" s="237"/>
      <c r="F160" s="237"/>
      <c r="G160" s="237"/>
      <c r="H160" s="237"/>
      <c r="I160" s="237"/>
    </row>
    <row r="161" spans="1:9" ht="18.75">
      <c r="A161" s="451" t="s">
        <v>88</v>
      </c>
      <c r="B161" s="451"/>
      <c r="C161" s="451"/>
      <c r="D161" s="451"/>
      <c r="E161" s="451"/>
      <c r="F161" s="451"/>
      <c r="G161" s="451"/>
      <c r="H161" s="451"/>
      <c r="I161" s="451"/>
    </row>
    <row r="162" spans="1:9" ht="18.75">
      <c r="A162" s="242"/>
      <c r="B162" s="243"/>
      <c r="C162" s="243"/>
      <c r="D162" s="243"/>
      <c r="E162" s="243"/>
      <c r="F162" s="243"/>
      <c r="G162" s="243"/>
      <c r="H162" s="243"/>
      <c r="I162" s="244"/>
    </row>
    <row r="163" spans="1:9" ht="18.75">
      <c r="A163" s="245" t="s">
        <v>89</v>
      </c>
      <c r="B163" s="115"/>
      <c r="C163" s="115"/>
      <c r="D163" s="115"/>
      <c r="E163" s="115"/>
      <c r="F163" s="115"/>
      <c r="G163" s="115"/>
      <c r="H163" s="115"/>
      <c r="I163" s="146"/>
    </row>
    <row r="164" spans="1:9" ht="18.75">
      <c r="A164" s="145"/>
      <c r="B164" s="115"/>
      <c r="C164" s="115"/>
      <c r="D164" s="115"/>
      <c r="E164" s="115"/>
      <c r="F164" s="115"/>
      <c r="G164" s="115"/>
      <c r="H164" s="115"/>
      <c r="I164" s="146"/>
    </row>
    <row r="165" spans="1:9" ht="18.75">
      <c r="A165" s="145" t="s">
        <v>86</v>
      </c>
      <c r="B165" s="115"/>
      <c r="C165" s="115"/>
      <c r="D165" s="115"/>
      <c r="E165" s="115"/>
      <c r="F165" s="115"/>
      <c r="G165" s="115"/>
      <c r="H165" s="115"/>
      <c r="I165" s="146"/>
    </row>
    <row r="166" spans="1:9" ht="18.75">
      <c r="A166" s="240"/>
      <c r="B166" s="142"/>
      <c r="C166" s="142"/>
      <c r="D166" s="142"/>
      <c r="E166" s="142"/>
      <c r="F166" s="142"/>
      <c r="G166" s="142"/>
      <c r="H166" s="142" t="s">
        <v>87</v>
      </c>
      <c r="I166" s="241"/>
    </row>
    <row r="167" spans="1:9" ht="18.75">
      <c r="A167" s="237"/>
      <c r="B167" s="237"/>
      <c r="C167" s="237"/>
      <c r="D167" s="237"/>
      <c r="E167" s="237"/>
      <c r="F167" s="237"/>
      <c r="G167" s="237"/>
      <c r="H167" s="237"/>
      <c r="I167" s="237"/>
    </row>
    <row r="168" spans="1:9" ht="15">
      <c r="A168" s="214"/>
      <c r="B168" s="214"/>
      <c r="C168" s="214"/>
      <c r="D168" s="214"/>
      <c r="E168" s="214"/>
      <c r="F168" s="214"/>
      <c r="G168" s="214"/>
      <c r="H168" s="214"/>
      <c r="I168" s="214"/>
    </row>
  </sheetData>
  <sheetProtection password="B1E4" sheet="1" formatCells="0" selectLockedCells="1"/>
  <mergeCells count="54">
    <mergeCell ref="A1:I1"/>
    <mergeCell ref="A2:I2"/>
    <mergeCell ref="A4:I4"/>
    <mergeCell ref="A5:I5"/>
    <mergeCell ref="A7:I7"/>
    <mergeCell ref="A8:I8"/>
    <mergeCell ref="A9:I9"/>
    <mergeCell ref="A10:B10"/>
    <mergeCell ref="B12:C12"/>
    <mergeCell ref="B13:C13"/>
    <mergeCell ref="B19:E19"/>
    <mergeCell ref="A26:I26"/>
    <mergeCell ref="H19:I19"/>
    <mergeCell ref="A29:F29"/>
    <mergeCell ref="A30:F30"/>
    <mergeCell ref="A31:F31"/>
    <mergeCell ref="A46:I46"/>
    <mergeCell ref="A50:I50"/>
    <mergeCell ref="A51:I51"/>
    <mergeCell ref="A52:E52"/>
    <mergeCell ref="F52:I52"/>
    <mergeCell ref="A54:I55"/>
    <mergeCell ref="A66:I66"/>
    <mergeCell ref="B68:I68"/>
    <mergeCell ref="B70:I70"/>
    <mergeCell ref="B72:I72"/>
    <mergeCell ref="A73:I73"/>
    <mergeCell ref="A75:I75"/>
    <mergeCell ref="A77:I77"/>
    <mergeCell ref="A80:I80"/>
    <mergeCell ref="A83:B83"/>
    <mergeCell ref="C84:D84"/>
    <mergeCell ref="B86:C86"/>
    <mergeCell ref="A115:I115"/>
    <mergeCell ref="A116:I116"/>
    <mergeCell ref="A118:I118"/>
    <mergeCell ref="A126:I126"/>
    <mergeCell ref="A140:I140"/>
    <mergeCell ref="A127:B127"/>
    <mergeCell ref="A128:I128"/>
    <mergeCell ref="A129:I129"/>
    <mergeCell ref="A130:I130"/>
    <mergeCell ref="A131:I131"/>
    <mergeCell ref="A132:I132"/>
    <mergeCell ref="A141:I141"/>
    <mergeCell ref="A150:I150"/>
    <mergeCell ref="A154:I154"/>
    <mergeCell ref="A155:I155"/>
    <mergeCell ref="A161:I161"/>
    <mergeCell ref="A133:I133"/>
    <mergeCell ref="A134:I134"/>
    <mergeCell ref="G135:H135"/>
    <mergeCell ref="C137:D137"/>
    <mergeCell ref="A139:I139"/>
  </mergeCells>
  <conditionalFormatting sqref="B103">
    <cfRule type="cellIs" priority="3" dxfId="13" operator="equal">
      <formula>"C131"</formula>
    </cfRule>
  </conditionalFormatting>
  <conditionalFormatting sqref="A15 A13">
    <cfRule type="iconSet" priority="2" dxfId="12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G20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2" manualBreakCount="2">
    <brk id="48" max="8" man="1"/>
    <brk id="110" max="8" man="1"/>
  </rowBreaks>
  <drawing r:id="rId3"/>
  <legacyDrawing r:id="rId2"/>
  <oleObjects>
    <oleObject progId="Word.Picture.8" shapeId="4249426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zoomScalePageLayoutView="0" workbookViewId="0" topLeftCell="A49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57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134</v>
      </c>
      <c r="B8" s="510"/>
      <c r="C8" s="510"/>
      <c r="D8" s="510"/>
      <c r="E8" s="510"/>
      <c r="F8" s="510"/>
      <c r="G8" s="510"/>
      <c r="H8" s="510"/>
      <c r="I8" s="510"/>
    </row>
    <row r="9" spans="1:9" ht="16.5" thickBot="1">
      <c r="A9" s="620"/>
      <c r="B9" s="620"/>
      <c r="C9" s="620"/>
      <c r="D9" s="620"/>
      <c r="E9" s="620"/>
      <c r="F9" s="620"/>
      <c r="G9" s="620"/>
      <c r="H9" s="620"/>
      <c r="I9" s="620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46" t="s">
        <v>176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6" ht="15.75">
      <c r="A19" s="41" t="s">
        <v>4</v>
      </c>
      <c r="B19" s="508" t="s">
        <v>239</v>
      </c>
      <c r="C19" s="508"/>
      <c r="D19" s="509"/>
      <c r="E19" s="196"/>
      <c r="F19" s="213"/>
    </row>
    <row r="20" spans="1:6" ht="15.75">
      <c r="A20" s="73"/>
      <c r="B20" s="516" t="s">
        <v>240</v>
      </c>
      <c r="C20" s="516"/>
      <c r="D20" s="517"/>
      <c r="E20" s="196"/>
      <c r="F20" s="213"/>
    </row>
    <row r="21" spans="1:6" ht="16.5" thickBot="1">
      <c r="A21" s="55">
        <v>1</v>
      </c>
      <c r="B21" s="71"/>
      <c r="C21" s="71"/>
      <c r="D21" s="197"/>
      <c r="E21" s="195"/>
      <c r="F21" s="213"/>
    </row>
    <row r="22" spans="1:9" ht="27" customHeight="1">
      <c r="A22" s="513" t="s">
        <v>151</v>
      </c>
      <c r="B22" s="513"/>
      <c r="C22" s="513"/>
      <c r="D22" s="513"/>
      <c r="E22" s="513"/>
      <c r="F22" s="513"/>
      <c r="G22" s="513"/>
      <c r="H22" s="513"/>
      <c r="I22" s="513"/>
    </row>
    <row r="23" spans="1:9" ht="15" customHeight="1" thickBot="1">
      <c r="A23" s="159"/>
      <c r="B23" s="159"/>
      <c r="C23" s="159"/>
      <c r="D23" s="159"/>
      <c r="E23" s="159"/>
      <c r="F23" s="159"/>
      <c r="G23" s="159"/>
      <c r="H23" s="159"/>
      <c r="I23" s="159"/>
    </row>
    <row r="24" spans="1:10" ht="15.75">
      <c r="A24" s="178" t="s">
        <v>20</v>
      </c>
      <c r="B24" s="54"/>
      <c r="C24" s="179">
        <f>A12</f>
        <v>0</v>
      </c>
      <c r="D24" s="180" t="s">
        <v>21</v>
      </c>
      <c r="E24" s="227"/>
      <c r="F24" s="179">
        <f>A15</f>
        <v>0</v>
      </c>
      <c r="G24" s="180" t="str">
        <f>A14</f>
        <v>R.G. Es. GIP</v>
      </c>
      <c r="H24" s="182">
        <f>B13</f>
        <v>0</v>
      </c>
      <c r="I24" s="177" t="s">
        <v>64</v>
      </c>
      <c r="J24" s="256"/>
    </row>
    <row r="25" spans="1:9" ht="10.5" customHeight="1">
      <c r="A25" s="86"/>
      <c r="B25" s="20"/>
      <c r="C25" s="20"/>
      <c r="D25" s="4"/>
      <c r="E25" s="4"/>
      <c r="F25" s="20"/>
      <c r="G25" s="20"/>
      <c r="H25" s="20"/>
      <c r="I25" s="82"/>
    </row>
    <row r="26" spans="1:9" ht="15.75">
      <c r="A26" s="86" t="s">
        <v>22</v>
      </c>
      <c r="B26" s="20"/>
      <c r="C26" s="21">
        <f>E12</f>
        <v>0</v>
      </c>
      <c r="D26" s="21"/>
      <c r="E26" s="21"/>
      <c r="F26" s="21"/>
      <c r="G26" s="246"/>
      <c r="H26" s="25" t="s">
        <v>3</v>
      </c>
      <c r="I26" s="82"/>
    </row>
    <row r="27" spans="1:9" ht="15">
      <c r="A27" s="481" t="s">
        <v>131</v>
      </c>
      <c r="B27" s="482"/>
      <c r="C27" s="482"/>
      <c r="D27" s="482"/>
      <c r="E27" s="482"/>
      <c r="F27" s="482"/>
      <c r="G27" s="482"/>
      <c r="H27" s="482"/>
      <c r="I27" s="483"/>
    </row>
    <row r="28" spans="1:9" ht="18.75" customHeight="1">
      <c r="A28" s="74" t="s">
        <v>23</v>
      </c>
      <c r="B28" s="75"/>
      <c r="C28" s="75"/>
      <c r="D28" s="75"/>
      <c r="E28" s="75"/>
      <c r="F28" s="229"/>
      <c r="G28" s="76" t="s">
        <v>135</v>
      </c>
      <c r="H28" s="77"/>
      <c r="I28" s="78"/>
    </row>
    <row r="29" spans="1:9" ht="15.75">
      <c r="A29" s="79" t="s">
        <v>136</v>
      </c>
      <c r="B29" s="80"/>
      <c r="C29" s="80"/>
      <c r="D29" s="80"/>
      <c r="E29" s="80"/>
      <c r="F29" s="4"/>
      <c r="G29" s="186">
        <v>450</v>
      </c>
      <c r="H29" s="20"/>
      <c r="I29" s="82"/>
    </row>
    <row r="30" spans="1:9" ht="18" customHeight="1">
      <c r="A30" s="477" t="s">
        <v>26</v>
      </c>
      <c r="B30" s="478"/>
      <c r="C30" s="478"/>
      <c r="D30" s="478"/>
      <c r="E30" s="478"/>
      <c r="F30" s="478"/>
      <c r="G30" s="187">
        <f>IF(A21=2,450,IF(A21=1,0))</f>
        <v>0</v>
      </c>
      <c r="H30" s="81"/>
      <c r="I30" s="83"/>
    </row>
    <row r="31" spans="1:9" ht="16.5" thickBot="1">
      <c r="A31" s="74" t="s">
        <v>27</v>
      </c>
      <c r="B31" s="22"/>
      <c r="C31" s="22"/>
      <c r="D31" s="22"/>
      <c r="E31" s="22"/>
      <c r="F31" s="229"/>
      <c r="G31" s="84">
        <f>SUM(G29:G30)</f>
        <v>450</v>
      </c>
      <c r="H31" s="84"/>
      <c r="I31" s="85">
        <f>+G31</f>
        <v>450</v>
      </c>
    </row>
    <row r="32" spans="1:9" ht="16.5" thickBot="1">
      <c r="A32" s="86"/>
      <c r="B32" s="20"/>
      <c r="C32" s="20"/>
      <c r="D32" s="20"/>
      <c r="E32" s="20"/>
      <c r="F32" s="4"/>
      <c r="G32" s="92"/>
      <c r="H32" s="18" t="s">
        <v>31</v>
      </c>
      <c r="I32" s="94">
        <f>G31-(G31/3)</f>
        <v>300</v>
      </c>
    </row>
    <row r="33" spans="1:9" ht="16.5" thickBot="1">
      <c r="A33" s="30"/>
      <c r="B33" s="20"/>
      <c r="C33" s="20"/>
      <c r="D33" s="20"/>
      <c r="E33" s="20"/>
      <c r="F33" s="20"/>
      <c r="G33" s="92"/>
      <c r="H33" s="20"/>
      <c r="I33" s="95"/>
    </row>
    <row r="34" spans="1:9" ht="16.5" thickBot="1">
      <c r="A34" s="86" t="s">
        <v>114</v>
      </c>
      <c r="B34" s="4"/>
      <c r="C34" s="20"/>
      <c r="D34" s="20"/>
      <c r="E34" s="20"/>
      <c r="F34" s="183">
        <v>0</v>
      </c>
      <c r="G34" s="20" t="s">
        <v>6</v>
      </c>
      <c r="H34" s="20"/>
      <c r="I34" s="96">
        <f>LOOKUP(F34,{0,1},{0,450})</f>
        <v>0</v>
      </c>
    </row>
    <row r="35" spans="1:9" ht="15.75" thickBot="1">
      <c r="A35" s="29" t="s">
        <v>128</v>
      </c>
      <c r="B35" s="4"/>
      <c r="C35" s="27"/>
      <c r="D35" s="27"/>
      <c r="E35" s="27"/>
      <c r="F35" s="27"/>
      <c r="G35" s="27"/>
      <c r="H35" s="27"/>
      <c r="I35" s="62"/>
    </row>
    <row r="36" spans="1:9" ht="16.5" thickBot="1">
      <c r="A36" s="86" t="s">
        <v>33</v>
      </c>
      <c r="B36" s="4"/>
      <c r="C36" s="93"/>
      <c r="D36" s="93"/>
      <c r="E36" s="93"/>
      <c r="F36" s="93"/>
      <c r="G36" s="93"/>
      <c r="H36" s="93"/>
      <c r="I36" s="99">
        <f>SUM(I32:I34)</f>
        <v>300</v>
      </c>
    </row>
    <row r="37" spans="1:9" ht="9" customHeight="1" thickBot="1">
      <c r="A37" s="86"/>
      <c r="B37" s="4"/>
      <c r="C37" s="93"/>
      <c r="D37" s="93"/>
      <c r="E37" s="93"/>
      <c r="F37" s="93"/>
      <c r="G37" s="93"/>
      <c r="H37" s="93"/>
      <c r="I37" s="100"/>
    </row>
    <row r="38" spans="1:9" ht="16.5" thickBot="1">
      <c r="A38" s="86" t="s">
        <v>34</v>
      </c>
      <c r="B38" s="4"/>
      <c r="C38" s="93"/>
      <c r="D38" s="93"/>
      <c r="E38" s="93"/>
      <c r="F38" s="93"/>
      <c r="G38" s="93"/>
      <c r="H38" s="93"/>
      <c r="I38" s="99">
        <f>I36*15/100</f>
        <v>45</v>
      </c>
    </row>
    <row r="39" spans="1:9" ht="9" customHeight="1" thickBot="1">
      <c r="A39" s="86"/>
      <c r="B39" s="4"/>
      <c r="C39" s="93"/>
      <c r="D39" s="93"/>
      <c r="E39" s="93"/>
      <c r="F39" s="93"/>
      <c r="G39" s="93"/>
      <c r="H39" s="93"/>
      <c r="I39" s="100"/>
    </row>
    <row r="40" spans="1:9" ht="16.5" thickBot="1">
      <c r="A40" s="86" t="s">
        <v>35</v>
      </c>
      <c r="B40" s="4"/>
      <c r="C40" s="93"/>
      <c r="D40" s="93"/>
      <c r="E40" s="93"/>
      <c r="F40" s="93"/>
      <c r="G40" s="93"/>
      <c r="H40" s="93"/>
      <c r="I40" s="99">
        <f>I36+I38</f>
        <v>345</v>
      </c>
    </row>
    <row r="41" spans="1:9" ht="16.5" thickBot="1">
      <c r="A41" s="101" t="s">
        <v>36</v>
      </c>
      <c r="B41" s="230"/>
      <c r="C41" s="57"/>
      <c r="D41" s="57"/>
      <c r="E41" s="57"/>
      <c r="F41" s="57"/>
      <c r="G41" s="57"/>
      <c r="H41" s="57"/>
      <c r="I41" s="59"/>
    </row>
    <row r="42" spans="1:9" ht="16.5" thickBot="1">
      <c r="A42" s="101" t="s">
        <v>139</v>
      </c>
      <c r="B42" s="4"/>
      <c r="C42" s="20"/>
      <c r="D42" s="20"/>
      <c r="E42" s="20"/>
      <c r="F42" s="20"/>
      <c r="G42" s="20"/>
      <c r="H42" s="20"/>
      <c r="I42" s="248"/>
    </row>
    <row r="43" spans="1:9" ht="15">
      <c r="A43" s="484" t="s">
        <v>37</v>
      </c>
      <c r="B43" s="485"/>
      <c r="C43" s="485"/>
      <c r="D43" s="485"/>
      <c r="E43" s="485"/>
      <c r="F43" s="485"/>
      <c r="G43" s="485"/>
      <c r="H43" s="485"/>
      <c r="I43" s="486"/>
    </row>
    <row r="44" spans="1:9" ht="15">
      <c r="A44" s="171" t="s">
        <v>245</v>
      </c>
      <c r="B44" s="169"/>
      <c r="C44" s="169"/>
      <c r="D44" s="169"/>
      <c r="E44" s="169"/>
      <c r="F44" s="169"/>
      <c r="G44" s="169"/>
      <c r="H44" s="169"/>
      <c r="I44" s="170"/>
    </row>
    <row r="45" spans="1:9" ht="15.75" thickBot="1">
      <c r="A45" s="66" t="s">
        <v>92</v>
      </c>
      <c r="B45" s="67"/>
      <c r="C45" s="67"/>
      <c r="D45" s="67"/>
      <c r="E45" s="67"/>
      <c r="F45" s="67"/>
      <c r="G45" s="67"/>
      <c r="H45" s="67"/>
      <c r="I45" s="68"/>
    </row>
    <row r="46" spans="1:9" ht="21.75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35.25" customHeight="1">
      <c r="A47" s="467" t="s">
        <v>0</v>
      </c>
      <c r="B47" s="467"/>
      <c r="C47" s="467"/>
      <c r="D47" s="467"/>
      <c r="E47" s="467"/>
      <c r="F47" s="467"/>
      <c r="G47" s="467"/>
      <c r="H47" s="467"/>
      <c r="I47" s="467"/>
    </row>
    <row r="48" spans="1:9" ht="22.5">
      <c r="A48" s="619" t="str">
        <f>A5</f>
        <v>UFFICIO GIP/GUP</v>
      </c>
      <c r="B48" s="619"/>
      <c r="C48" s="619"/>
      <c r="D48" s="619"/>
      <c r="E48" s="619"/>
      <c r="F48" s="619"/>
      <c r="G48" s="619"/>
      <c r="H48" s="619"/>
      <c r="I48" s="619"/>
    </row>
    <row r="49" spans="1:9" ht="24.75" customHeight="1">
      <c r="A49" s="469" t="s">
        <v>97</v>
      </c>
      <c r="B49" s="469"/>
      <c r="C49" s="469"/>
      <c r="D49" s="469"/>
      <c r="E49" s="469"/>
      <c r="F49" s="470"/>
      <c r="G49" s="470"/>
      <c r="H49" s="470"/>
      <c r="I49" s="470"/>
    </row>
    <row r="50" spans="1:9" ht="16.5" thickBot="1">
      <c r="A50" s="231"/>
      <c r="B50" s="231"/>
      <c r="C50" s="231"/>
      <c r="D50" s="231"/>
      <c r="E50" s="231"/>
      <c r="F50" s="231"/>
      <c r="G50" s="231"/>
      <c r="H50" s="231"/>
      <c r="I50" s="231"/>
    </row>
    <row r="51" spans="1:9" ht="37.5" customHeight="1">
      <c r="A51" s="471" t="s">
        <v>98</v>
      </c>
      <c r="B51" s="472"/>
      <c r="C51" s="472"/>
      <c r="D51" s="472"/>
      <c r="E51" s="472"/>
      <c r="F51" s="472"/>
      <c r="G51" s="472"/>
      <c r="H51" s="472"/>
      <c r="I51" s="473"/>
    </row>
    <row r="52" spans="1:9" ht="24.75" customHeight="1" thickBot="1">
      <c r="A52" s="474"/>
      <c r="B52" s="475"/>
      <c r="C52" s="475"/>
      <c r="D52" s="475"/>
      <c r="E52" s="475"/>
      <c r="F52" s="475"/>
      <c r="G52" s="475"/>
      <c r="H52" s="475"/>
      <c r="I52" s="476"/>
    </row>
    <row r="53" spans="1:9" ht="15">
      <c r="A53" s="122"/>
      <c r="B53" s="122"/>
      <c r="C53" s="122"/>
      <c r="D53" s="122"/>
      <c r="E53" s="18"/>
      <c r="F53" s="18"/>
      <c r="G53" s="122"/>
      <c r="H53" s="122"/>
      <c r="I53" s="122"/>
    </row>
    <row r="54" spans="1:9" ht="30" customHeight="1">
      <c r="A54" s="33" t="s">
        <v>96</v>
      </c>
      <c r="B54" s="198"/>
      <c r="C54" s="103">
        <f>A12</f>
        <v>0</v>
      </c>
      <c r="D54" s="33" t="s">
        <v>21</v>
      </c>
      <c r="E54" s="104"/>
      <c r="F54" s="103">
        <f>A15</f>
        <v>0</v>
      </c>
      <c r="G54" s="33" t="s">
        <v>177</v>
      </c>
      <c r="H54" s="105">
        <f>B13</f>
        <v>0</v>
      </c>
      <c r="I54" s="33" t="s">
        <v>64</v>
      </c>
    </row>
    <row r="55" spans="1:9" ht="18.75">
      <c r="A55" s="115"/>
      <c r="B55" s="115"/>
      <c r="C55" s="106"/>
      <c r="D55" s="106"/>
      <c r="E55" s="106"/>
      <c r="F55" s="106"/>
      <c r="G55" s="106"/>
      <c r="H55" s="106"/>
      <c r="I55" s="106"/>
    </row>
    <row r="56" spans="1:9" ht="18.75">
      <c r="A56" s="33" t="s">
        <v>109</v>
      </c>
      <c r="B56" s="33">
        <f>E12</f>
        <v>0</v>
      </c>
      <c r="C56" s="115"/>
      <c r="D56" s="33"/>
      <c r="G56" s="33" t="s">
        <v>108</v>
      </c>
      <c r="H56" s="33">
        <f>I12</f>
        <v>0</v>
      </c>
      <c r="I56" s="32"/>
    </row>
    <row r="57" spans="1:9" ht="18.75">
      <c r="A57" s="33"/>
      <c r="B57" s="35">
        <f>E13</f>
        <v>0</v>
      </c>
      <c r="C57" s="115"/>
      <c r="D57" s="33"/>
      <c r="G57" s="33" t="s">
        <v>108</v>
      </c>
      <c r="H57" s="33">
        <f>I13</f>
        <v>0</v>
      </c>
      <c r="I57" s="32"/>
    </row>
    <row r="58" spans="1:9" ht="18.75">
      <c r="A58" s="33"/>
      <c r="B58" s="35">
        <f>E14</f>
        <v>0</v>
      </c>
      <c r="C58" s="115"/>
      <c r="D58" s="33"/>
      <c r="G58" s="33" t="s">
        <v>108</v>
      </c>
      <c r="H58" s="33">
        <f>I14</f>
        <v>0</v>
      </c>
      <c r="I58" s="32"/>
    </row>
    <row r="59" spans="1:9" ht="18.75">
      <c r="A59" s="33"/>
      <c r="B59" s="35">
        <f>E15</f>
        <v>0</v>
      </c>
      <c r="C59" s="115"/>
      <c r="D59" s="33"/>
      <c r="G59" s="33" t="s">
        <v>108</v>
      </c>
      <c r="H59" s="33">
        <f>I15</f>
        <v>0</v>
      </c>
      <c r="I59" s="32"/>
    </row>
    <row r="61" spans="1:9" ht="18.75">
      <c r="A61" s="33" t="s">
        <v>110</v>
      </c>
      <c r="C61" s="249"/>
      <c r="D61" s="33"/>
      <c r="E61" s="115"/>
      <c r="F61" s="107" t="s">
        <v>71</v>
      </c>
      <c r="G61" s="250"/>
      <c r="H61" s="33"/>
      <c r="I61" s="33"/>
    </row>
    <row r="63" spans="1:9" ht="18.75">
      <c r="A63" s="449" t="s">
        <v>65</v>
      </c>
      <c r="B63" s="449"/>
      <c r="C63" s="449"/>
      <c r="D63" s="449"/>
      <c r="E63" s="449"/>
      <c r="F63" s="449"/>
      <c r="G63" s="449"/>
      <c r="H63" s="449"/>
      <c r="I63" s="449"/>
    </row>
    <row r="64" spans="1:9" ht="18.75">
      <c r="A64" s="232"/>
      <c r="B64" s="232"/>
      <c r="C64" s="232"/>
      <c r="D64" s="232"/>
      <c r="E64" s="232"/>
      <c r="F64" s="232"/>
      <c r="G64" s="232"/>
      <c r="H64" s="232"/>
      <c r="I64" s="232"/>
    </row>
    <row r="65" spans="1:9" ht="40.5" customHeight="1">
      <c r="A65" s="157">
        <v>1</v>
      </c>
      <c r="B65" s="462" t="s">
        <v>66</v>
      </c>
      <c r="C65" s="462"/>
      <c r="D65" s="462"/>
      <c r="E65" s="462"/>
      <c r="F65" s="462"/>
      <c r="G65" s="462"/>
      <c r="H65" s="462"/>
      <c r="I65" s="462"/>
    </row>
    <row r="66" spans="1:9" ht="17.25" customHeight="1">
      <c r="A66" s="233" t="s">
        <v>68</v>
      </c>
      <c r="B66" s="211"/>
      <c r="C66" s="211"/>
      <c r="D66" s="211"/>
      <c r="E66" s="211"/>
      <c r="F66" s="211"/>
      <c r="G66" s="211"/>
      <c r="H66" s="211"/>
      <c r="I66" s="211"/>
    </row>
    <row r="67" spans="1:9" ht="54" customHeight="1">
      <c r="A67" s="157"/>
      <c r="B67" s="462" t="s">
        <v>67</v>
      </c>
      <c r="C67" s="462"/>
      <c r="D67" s="462"/>
      <c r="E67" s="462"/>
      <c r="F67" s="462"/>
      <c r="G67" s="462"/>
      <c r="H67" s="462"/>
      <c r="I67" s="462"/>
    </row>
    <row r="68" spans="1:9" ht="18.75">
      <c r="A68" s="233" t="s">
        <v>68</v>
      </c>
      <c r="B68" s="234"/>
      <c r="C68" s="234"/>
      <c r="D68" s="234"/>
      <c r="E68" s="234"/>
      <c r="F68" s="234"/>
      <c r="G68" s="234"/>
      <c r="H68" s="234"/>
      <c r="I68" s="234"/>
    </row>
    <row r="69" spans="1:9" ht="72" customHeight="1">
      <c r="A69" s="157"/>
      <c r="B69" s="463" t="s">
        <v>173</v>
      </c>
      <c r="C69" s="463"/>
      <c r="D69" s="463"/>
      <c r="E69" s="463"/>
      <c r="F69" s="463"/>
      <c r="G69" s="463"/>
      <c r="H69" s="463"/>
      <c r="I69" s="463"/>
    </row>
    <row r="70" spans="1:9" ht="18.75" customHeight="1">
      <c r="A70" s="466" t="s">
        <v>168</v>
      </c>
      <c r="B70" s="466"/>
      <c r="C70" s="466"/>
      <c r="D70" s="466"/>
      <c r="E70" s="466"/>
      <c r="F70" s="466"/>
      <c r="G70" s="466"/>
      <c r="H70" s="466"/>
      <c r="I70" s="466"/>
    </row>
    <row r="71" spans="1:9" ht="14.25" customHeight="1">
      <c r="A71" s="235"/>
      <c r="B71" s="111"/>
      <c r="C71" s="111"/>
      <c r="D71" s="111"/>
      <c r="E71" s="111"/>
      <c r="F71" s="112"/>
      <c r="G71" s="111"/>
      <c r="H71" s="235"/>
      <c r="I71" s="235"/>
    </row>
    <row r="72" spans="1:9" ht="18.75">
      <c r="A72" s="464" t="s">
        <v>39</v>
      </c>
      <c r="B72" s="464"/>
      <c r="C72" s="464"/>
      <c r="D72" s="464"/>
      <c r="E72" s="464"/>
      <c r="F72" s="464"/>
      <c r="G72" s="464"/>
      <c r="H72" s="464"/>
      <c r="I72" s="464"/>
    </row>
    <row r="73" spans="1:9" ht="14.25" customHeight="1">
      <c r="A73" s="207"/>
      <c r="B73" s="207"/>
      <c r="C73" s="207"/>
      <c r="D73" s="207"/>
      <c r="E73" s="207"/>
      <c r="F73" s="207"/>
      <c r="G73" s="207"/>
      <c r="H73" s="207"/>
      <c r="I73" s="207"/>
    </row>
    <row r="74" spans="1:9" ht="43.5" customHeight="1">
      <c r="A74" s="465" t="s">
        <v>247</v>
      </c>
      <c r="B74" s="465"/>
      <c r="C74" s="465"/>
      <c r="D74" s="465"/>
      <c r="E74" s="465"/>
      <c r="F74" s="465"/>
      <c r="G74" s="465"/>
      <c r="H74" s="465"/>
      <c r="I74" s="465"/>
    </row>
    <row r="75" spans="1:9" ht="29.25" customHeight="1">
      <c r="A75" s="35" t="s">
        <v>91</v>
      </c>
      <c r="B75" s="33"/>
      <c r="C75" s="33"/>
      <c r="D75" s="33"/>
      <c r="E75" s="33"/>
      <c r="F75" s="33"/>
      <c r="G75" s="33"/>
      <c r="H75" s="33"/>
      <c r="I75" s="33"/>
    </row>
    <row r="76" spans="1:9" ht="14.25" customHeight="1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8.75">
      <c r="A77" s="464" t="s">
        <v>40</v>
      </c>
      <c r="B77" s="464"/>
      <c r="C77" s="464"/>
      <c r="D77" s="464"/>
      <c r="E77" s="464"/>
      <c r="F77" s="464"/>
      <c r="G77" s="464"/>
      <c r="H77" s="464"/>
      <c r="I77" s="464"/>
    </row>
    <row r="78" spans="1:9" ht="14.2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8.75">
      <c r="A79" s="33" t="s">
        <v>115</v>
      </c>
      <c r="B79" s="33"/>
      <c r="C79" s="33"/>
      <c r="D79" s="33"/>
      <c r="E79" s="33"/>
      <c r="F79" s="33"/>
      <c r="G79" s="33"/>
      <c r="H79" s="33"/>
      <c r="I79" s="33"/>
    </row>
    <row r="80" spans="1:9" ht="18.75">
      <c r="A80" s="459">
        <f>I40</f>
        <v>345</v>
      </c>
      <c r="B80" s="459"/>
      <c r="C80" s="33" t="s">
        <v>41</v>
      </c>
      <c r="D80" s="172"/>
      <c r="F80" s="33"/>
      <c r="G80" s="33"/>
      <c r="H80" s="33"/>
      <c r="I80" s="33"/>
    </row>
    <row r="81" spans="1:9" ht="18.75">
      <c r="A81" s="33" t="s">
        <v>116</v>
      </c>
      <c r="B81" s="33"/>
      <c r="C81" s="459">
        <f>I42</f>
        <v>0</v>
      </c>
      <c r="D81" s="459"/>
      <c r="E81" s="33" t="s">
        <v>79</v>
      </c>
      <c r="F81" s="33"/>
      <c r="G81" s="33"/>
      <c r="H81" s="33"/>
      <c r="I81" s="33"/>
    </row>
    <row r="82" spans="1:9" ht="18.75">
      <c r="A82" s="33"/>
      <c r="B82" s="33"/>
      <c r="C82" s="113"/>
      <c r="D82" s="33"/>
      <c r="E82" s="33"/>
      <c r="F82" s="33"/>
      <c r="G82" s="33"/>
      <c r="H82" s="33"/>
      <c r="I82" s="33"/>
    </row>
    <row r="83" spans="1:9" ht="18.75">
      <c r="A83" s="33" t="s">
        <v>42</v>
      </c>
      <c r="B83" s="460"/>
      <c r="C83" s="460"/>
      <c r="D83" s="33"/>
      <c r="E83" s="33"/>
      <c r="F83" s="33"/>
      <c r="G83" s="33"/>
      <c r="H83" s="33"/>
      <c r="I83" s="33"/>
    </row>
    <row r="84" spans="1:9" ht="18.75">
      <c r="A84" s="33"/>
      <c r="B84" s="236"/>
      <c r="C84" s="236"/>
      <c r="D84" s="33"/>
      <c r="E84" s="33"/>
      <c r="F84" s="107" t="s">
        <v>117</v>
      </c>
      <c r="G84" s="35">
        <f>C61</f>
        <v>0</v>
      </c>
      <c r="H84" s="33"/>
      <c r="I84" s="33"/>
    </row>
    <row r="85" spans="1:9" ht="18.75">
      <c r="A85" s="33"/>
      <c r="B85" s="33"/>
      <c r="C85" s="33"/>
      <c r="D85" s="33"/>
      <c r="E85" s="115"/>
      <c r="F85" s="115"/>
      <c r="H85" s="33"/>
      <c r="I85" s="33"/>
    </row>
    <row r="86" spans="1:9" ht="32.25" customHeight="1">
      <c r="A86" s="37" t="s">
        <v>43</v>
      </c>
      <c r="B86" s="25"/>
      <c r="C86" s="25"/>
      <c r="D86" s="25"/>
      <c r="E86" s="25"/>
      <c r="F86" s="25"/>
      <c r="G86" s="25"/>
      <c r="H86" s="25"/>
      <c r="I86" s="25"/>
    </row>
    <row r="87" spans="1:9" ht="15.75">
      <c r="A87" s="203" t="s">
        <v>157</v>
      </c>
      <c r="B87" s="20" t="s">
        <v>158</v>
      </c>
      <c r="C87" s="32"/>
      <c r="D87" s="32"/>
      <c r="E87" s="32"/>
      <c r="F87" s="32"/>
      <c r="G87" s="32"/>
      <c r="H87" s="25"/>
      <c r="I87" s="25"/>
    </row>
    <row r="88" spans="1:9" ht="15.75">
      <c r="A88" s="203" t="s">
        <v>157</v>
      </c>
      <c r="B88" s="20" t="s">
        <v>159</v>
      </c>
      <c r="C88" s="32"/>
      <c r="D88" s="32"/>
      <c r="E88" s="32"/>
      <c r="F88" s="32"/>
      <c r="G88" s="32"/>
      <c r="H88" s="25"/>
      <c r="I88" s="25"/>
    </row>
    <row r="89" spans="1:9" ht="15.75">
      <c r="A89" s="203" t="s">
        <v>157</v>
      </c>
      <c r="B89" s="20" t="s">
        <v>160</v>
      </c>
      <c r="C89" s="32"/>
      <c r="D89" s="32"/>
      <c r="E89" s="32"/>
      <c r="F89" s="32"/>
      <c r="G89" s="32"/>
      <c r="H89" s="25"/>
      <c r="I89" s="25"/>
    </row>
    <row r="90" spans="1:9" ht="15.75">
      <c r="A90" s="203" t="s">
        <v>157</v>
      </c>
      <c r="B90" s="20" t="s">
        <v>161</v>
      </c>
      <c r="C90" s="32"/>
      <c r="D90" s="32"/>
      <c r="E90" s="32"/>
      <c r="F90" s="32"/>
      <c r="G90" s="32"/>
      <c r="H90" s="25"/>
      <c r="I90" s="25"/>
    </row>
    <row r="91" spans="1:9" ht="15.75">
      <c r="A91" s="203" t="s">
        <v>157</v>
      </c>
      <c r="B91" s="20" t="s">
        <v>162</v>
      </c>
      <c r="C91" s="32"/>
      <c r="D91" s="32"/>
      <c r="E91" s="32"/>
      <c r="F91" s="32"/>
      <c r="G91" s="32"/>
      <c r="H91" s="25"/>
      <c r="I91" s="25"/>
    </row>
    <row r="92" spans="1:9" ht="15.75">
      <c r="A92" s="203" t="s">
        <v>157</v>
      </c>
      <c r="B92" s="20" t="s">
        <v>163</v>
      </c>
      <c r="C92" s="32"/>
      <c r="D92" s="32"/>
      <c r="E92" s="32"/>
      <c r="F92" s="32"/>
      <c r="G92" s="32"/>
      <c r="H92" s="25"/>
      <c r="I92" s="25"/>
    </row>
    <row r="93" spans="1:9" ht="15.75">
      <c r="A93" s="203" t="s">
        <v>157</v>
      </c>
      <c r="B93" s="20" t="s">
        <v>164</v>
      </c>
      <c r="C93" s="32"/>
      <c r="D93" s="32"/>
      <c r="E93" s="32"/>
      <c r="F93" s="32"/>
      <c r="G93" s="32"/>
      <c r="H93" s="25"/>
      <c r="I93" s="25"/>
    </row>
    <row r="94" spans="1:9" ht="15.75">
      <c r="A94" s="203" t="s">
        <v>157</v>
      </c>
      <c r="B94" s="20" t="s">
        <v>165</v>
      </c>
      <c r="C94" s="32"/>
      <c r="D94" s="32"/>
      <c r="E94" s="32"/>
      <c r="F94" s="32"/>
      <c r="G94" s="32"/>
      <c r="H94" s="25"/>
      <c r="I94" s="25"/>
    </row>
    <row r="95" spans="1:9" ht="15.75">
      <c r="A95" s="203" t="s">
        <v>157</v>
      </c>
      <c r="B95" s="20" t="s">
        <v>166</v>
      </c>
      <c r="C95" s="32"/>
      <c r="D95" s="32"/>
      <c r="E95" s="32"/>
      <c r="F95" s="32"/>
      <c r="G95" s="32"/>
      <c r="H95" s="25"/>
      <c r="I95" s="25"/>
    </row>
    <row r="96" spans="1:9" ht="15.75">
      <c r="A96" s="203" t="s">
        <v>157</v>
      </c>
      <c r="B96" s="20" t="s">
        <v>167</v>
      </c>
      <c r="C96" s="32"/>
      <c r="D96" s="32"/>
      <c r="E96" s="32"/>
      <c r="F96" s="32"/>
      <c r="G96" s="32"/>
      <c r="H96" s="25"/>
      <c r="I96" s="25"/>
    </row>
    <row r="97" spans="1:9" ht="15.75">
      <c r="A97" s="20"/>
      <c r="B97" s="32"/>
      <c r="C97" s="32"/>
      <c r="D97" s="32"/>
      <c r="E97" s="32"/>
      <c r="F97" s="32"/>
      <c r="G97" s="32"/>
      <c r="H97" s="25"/>
      <c r="I97" s="25"/>
    </row>
    <row r="98" spans="1:9" ht="15">
      <c r="A98" s="18"/>
      <c r="B98" s="25"/>
      <c r="C98" s="25"/>
      <c r="D98" s="25"/>
      <c r="E98" s="25"/>
      <c r="F98" s="25"/>
      <c r="G98" s="25"/>
      <c r="H98" s="25"/>
      <c r="I98" s="25"/>
    </row>
    <row r="99" spans="1:9" ht="18.75">
      <c r="A99" s="114" t="s">
        <v>44</v>
      </c>
      <c r="B99" s="33"/>
      <c r="C99" s="33"/>
      <c r="D99" s="33"/>
      <c r="E99" s="33"/>
      <c r="F99" s="33"/>
      <c r="G99" s="33"/>
      <c r="H99" s="33"/>
      <c r="I99" s="33"/>
    </row>
    <row r="100" spans="1:9" ht="18.75">
      <c r="A100" s="115" t="s">
        <v>45</v>
      </c>
      <c r="B100" s="116">
        <f>C61</f>
        <v>0</v>
      </c>
      <c r="C100" s="115"/>
      <c r="D100" s="115"/>
      <c r="E100" s="115"/>
      <c r="F100" s="33"/>
      <c r="G100" s="33" t="s">
        <v>46</v>
      </c>
      <c r="H100" s="205"/>
      <c r="I100" s="33"/>
    </row>
    <row r="101" spans="1:9" ht="18.75">
      <c r="A101" s="33"/>
      <c r="B101" s="33"/>
      <c r="C101" s="33"/>
      <c r="D101" s="33"/>
      <c r="E101" s="33"/>
      <c r="F101" s="33"/>
      <c r="G101" s="33"/>
      <c r="H101" s="251"/>
      <c r="I101" s="33"/>
    </row>
    <row r="102" spans="1:9" ht="18.75">
      <c r="A102" s="33" t="s">
        <v>47</v>
      </c>
      <c r="B102" s="205"/>
      <c r="C102" s="33"/>
      <c r="D102" s="33"/>
      <c r="E102" s="33"/>
      <c r="F102" s="33"/>
      <c r="G102" s="33" t="s">
        <v>172</v>
      </c>
      <c r="H102" s="205"/>
      <c r="I102" s="33"/>
    </row>
    <row r="103" spans="1:9" ht="18.75">
      <c r="A103" s="33"/>
      <c r="B103" s="251"/>
      <c r="C103" s="33"/>
      <c r="D103" s="33"/>
      <c r="E103" s="33"/>
      <c r="F103" s="33"/>
      <c r="H103" s="1"/>
      <c r="I103" s="33"/>
    </row>
    <row r="104" spans="1:9" s="1" customFormat="1" ht="18.75">
      <c r="A104" s="33" t="s">
        <v>48</v>
      </c>
      <c r="B104" s="249"/>
      <c r="C104" s="33"/>
      <c r="D104" s="33"/>
      <c r="E104" s="33"/>
      <c r="F104" s="199"/>
      <c r="G104" s="33" t="s">
        <v>99</v>
      </c>
      <c r="H104" s="205"/>
      <c r="I104" s="33"/>
    </row>
    <row r="105" spans="1:9" ht="18.75">
      <c r="A105" s="115"/>
      <c r="B105" s="251"/>
      <c r="C105" s="33"/>
      <c r="D105" s="33"/>
      <c r="E105" s="33"/>
      <c r="F105" s="33"/>
      <c r="G105" s="33"/>
      <c r="H105" s="251"/>
      <c r="I105" s="33"/>
    </row>
    <row r="106" spans="1:9" ht="18.75">
      <c r="A106" s="33" t="s">
        <v>171</v>
      </c>
      <c r="B106" s="205"/>
      <c r="C106" s="33"/>
      <c r="D106" s="33"/>
      <c r="E106" s="33"/>
      <c r="F106" s="33"/>
      <c r="G106" s="33" t="s">
        <v>49</v>
      </c>
      <c r="H106" s="249"/>
      <c r="I106" s="33"/>
    </row>
    <row r="107" spans="1:9" ht="1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8.75">
      <c r="A109" s="206" t="s">
        <v>50</v>
      </c>
      <c r="B109" s="206">
        <f>A12</f>
        <v>0</v>
      </c>
      <c r="C109" s="137" t="s">
        <v>21</v>
      </c>
      <c r="D109" s="115"/>
      <c r="E109" s="115"/>
      <c r="F109" s="237"/>
      <c r="G109" s="206" t="s">
        <v>50</v>
      </c>
      <c r="H109" s="206">
        <f>A15</f>
        <v>0</v>
      </c>
      <c r="I109" s="137" t="str">
        <f>A14</f>
        <v>R.G. Es. GIP</v>
      </c>
    </row>
    <row r="110" spans="1:9" ht="18.75">
      <c r="A110" s="115"/>
      <c r="B110" s="115"/>
      <c r="C110" s="115"/>
      <c r="D110" s="115"/>
      <c r="E110" s="115"/>
      <c r="F110" s="237"/>
      <c r="G110" s="206" t="s">
        <v>50</v>
      </c>
      <c r="H110" s="206">
        <f>H54</f>
        <v>0</v>
      </c>
      <c r="I110" s="139" t="s">
        <v>69</v>
      </c>
    </row>
    <row r="111" spans="1:9" ht="18.75">
      <c r="A111" s="115"/>
      <c r="B111" s="115"/>
      <c r="C111" s="115"/>
      <c r="D111" s="115"/>
      <c r="E111" s="115"/>
      <c r="F111" s="115"/>
      <c r="G111" s="115"/>
      <c r="H111" s="115"/>
      <c r="I111" s="115"/>
    </row>
    <row r="112" spans="1:9" ht="20.25">
      <c r="A112" s="461" t="s">
        <v>0</v>
      </c>
      <c r="B112" s="461"/>
      <c r="C112" s="461"/>
      <c r="D112" s="461"/>
      <c r="E112" s="461"/>
      <c r="F112" s="461"/>
      <c r="G112" s="461"/>
      <c r="H112" s="461"/>
      <c r="I112" s="461"/>
    </row>
    <row r="113" spans="1:9" ht="20.25">
      <c r="A113" s="461" t="str">
        <f>A5</f>
        <v>UFFICIO GIP/GUP</v>
      </c>
      <c r="B113" s="461"/>
      <c r="C113" s="461"/>
      <c r="D113" s="461"/>
      <c r="E113" s="461"/>
      <c r="F113" s="461"/>
      <c r="G113" s="461"/>
      <c r="H113" s="461"/>
      <c r="I113" s="461"/>
    </row>
    <row r="114" spans="1:9" ht="20.25">
      <c r="A114" s="260"/>
      <c r="B114" s="260"/>
      <c r="C114" s="260"/>
      <c r="D114" s="260"/>
      <c r="E114" s="260"/>
      <c r="F114" s="260"/>
      <c r="G114" s="260"/>
      <c r="H114" s="260"/>
      <c r="I114" s="260"/>
    </row>
    <row r="115" spans="1:9" ht="27.75" customHeight="1">
      <c r="A115" s="461" t="s">
        <v>51</v>
      </c>
      <c r="B115" s="461"/>
      <c r="C115" s="461"/>
      <c r="D115" s="461"/>
      <c r="E115" s="461"/>
      <c r="F115" s="461"/>
      <c r="G115" s="461"/>
      <c r="H115" s="461"/>
      <c r="I115" s="461"/>
    </row>
    <row r="116" spans="1:9" ht="27.75" customHeight="1">
      <c r="A116" s="260"/>
      <c r="B116" s="260"/>
      <c r="C116" s="260"/>
      <c r="D116" s="260"/>
      <c r="E116" s="260"/>
      <c r="F116" s="260"/>
      <c r="G116" s="260"/>
      <c r="H116" s="260"/>
      <c r="I116" s="260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8.75">
      <c r="A118" s="115" t="s">
        <v>70</v>
      </c>
      <c r="B118" s="140">
        <f>F49</f>
        <v>0</v>
      </c>
      <c r="C118" s="115"/>
      <c r="D118" s="115"/>
      <c r="E118" s="115"/>
      <c r="F118" s="115"/>
      <c r="G118" s="115"/>
      <c r="H118" s="115"/>
      <c r="I118" s="115"/>
    </row>
    <row r="119" spans="1:9" ht="18.75">
      <c r="A119" s="115" t="s">
        <v>111</v>
      </c>
      <c r="B119" s="115"/>
      <c r="C119" s="115"/>
      <c r="D119" s="115"/>
      <c r="E119" s="115"/>
      <c r="F119" s="115"/>
      <c r="H119" s="164">
        <f>C61</f>
        <v>0</v>
      </c>
      <c r="I119" s="115"/>
    </row>
    <row r="120" spans="1:9" ht="18.75">
      <c r="A120" s="115"/>
      <c r="B120" s="115"/>
      <c r="C120" s="115"/>
      <c r="D120" s="115"/>
      <c r="E120" s="115"/>
      <c r="F120" s="115"/>
      <c r="G120" s="115"/>
      <c r="H120" s="115"/>
      <c r="I120" s="115"/>
    </row>
    <row r="121" spans="1:8" ht="18.75">
      <c r="A121" s="115" t="s">
        <v>104</v>
      </c>
      <c r="B121" s="115"/>
      <c r="C121" s="141">
        <f>E12</f>
        <v>0</v>
      </c>
      <c r="D121" s="142"/>
      <c r="E121" s="142"/>
      <c r="F121" s="228"/>
      <c r="G121" s="35">
        <f>G25</f>
        <v>0</v>
      </c>
      <c r="H121" s="33" t="s">
        <v>3</v>
      </c>
    </row>
    <row r="122" spans="1:8" ht="18.75">
      <c r="A122" s="115"/>
      <c r="B122" s="115"/>
      <c r="C122" s="266"/>
      <c r="D122" s="115"/>
      <c r="E122" s="115"/>
      <c r="F122" s="4"/>
      <c r="G122" s="35"/>
      <c r="H122" s="33"/>
    </row>
    <row r="123" spans="1:9" ht="24.75" customHeight="1">
      <c r="A123" s="449" t="s">
        <v>74</v>
      </c>
      <c r="B123" s="449"/>
      <c r="C123" s="449"/>
      <c r="D123" s="449"/>
      <c r="E123" s="449"/>
      <c r="F123" s="449"/>
      <c r="G123" s="449"/>
      <c r="H123" s="449"/>
      <c r="I123" s="449"/>
    </row>
    <row r="124" spans="1:9" ht="18" customHeight="1">
      <c r="A124" s="454" t="s">
        <v>73</v>
      </c>
      <c r="B124" s="454"/>
      <c r="C124" s="238"/>
      <c r="D124" s="238"/>
      <c r="E124" s="238"/>
      <c r="F124" s="238"/>
      <c r="G124" s="238"/>
      <c r="H124" s="238"/>
      <c r="I124" s="238"/>
    </row>
    <row r="125" spans="1:9" ht="75" customHeight="1">
      <c r="A125" s="455" t="str">
        <f>IF(A65=1,B65,IF(A67=1,B67,IF(A69=1,B69)))</f>
        <v>difensore di imputato/indagato ammesso al Patrocinio a spese dello Stato con provvedimento emesso da questo Ufficio in data ______________ (ipotesi ex art. 82 D.P.R. 115/2002)</v>
      </c>
      <c r="B125" s="455"/>
      <c r="C125" s="455"/>
      <c r="D125" s="455"/>
      <c r="E125" s="455"/>
      <c r="F125" s="455"/>
      <c r="G125" s="455"/>
      <c r="H125" s="455"/>
      <c r="I125" s="455"/>
    </row>
    <row r="126" spans="1:9" ht="24.75" customHeight="1">
      <c r="A126" s="449" t="s">
        <v>72</v>
      </c>
      <c r="B126" s="449"/>
      <c r="C126" s="449"/>
      <c r="D126" s="449"/>
      <c r="E126" s="449"/>
      <c r="F126" s="449"/>
      <c r="G126" s="449"/>
      <c r="H126" s="449"/>
      <c r="I126" s="449"/>
    </row>
    <row r="127" spans="1:9" ht="66" customHeight="1">
      <c r="A127" s="452" t="s">
        <v>75</v>
      </c>
      <c r="B127" s="452"/>
      <c r="C127" s="452"/>
      <c r="D127" s="452"/>
      <c r="E127" s="452"/>
      <c r="F127" s="452"/>
      <c r="G127" s="452"/>
      <c r="H127" s="452"/>
      <c r="I127" s="452"/>
    </row>
    <row r="128" spans="1:9" ht="68.25" customHeight="1">
      <c r="A128" s="456" t="s">
        <v>248</v>
      </c>
      <c r="B128" s="456"/>
      <c r="C128" s="456"/>
      <c r="D128" s="456"/>
      <c r="E128" s="456"/>
      <c r="F128" s="456"/>
      <c r="G128" s="456"/>
      <c r="H128" s="456"/>
      <c r="I128" s="456"/>
    </row>
    <row r="129" spans="1:9" ht="36" customHeight="1">
      <c r="A129" s="452" t="s">
        <v>77</v>
      </c>
      <c r="B129" s="452"/>
      <c r="C129" s="452"/>
      <c r="D129" s="452"/>
      <c r="E129" s="452"/>
      <c r="F129" s="452"/>
      <c r="G129" s="452"/>
      <c r="H129" s="452"/>
      <c r="I129" s="452"/>
    </row>
    <row r="130" spans="1:9" ht="20.25" customHeight="1">
      <c r="A130" s="452" t="s">
        <v>76</v>
      </c>
      <c r="B130" s="452"/>
      <c r="C130" s="452"/>
      <c r="D130" s="452"/>
      <c r="E130" s="452"/>
      <c r="F130" s="452"/>
      <c r="G130" s="452"/>
      <c r="H130" s="452"/>
      <c r="I130" s="452"/>
    </row>
    <row r="131" spans="1:9" ht="22.5" customHeight="1">
      <c r="A131" s="449" t="s">
        <v>78</v>
      </c>
      <c r="B131" s="449"/>
      <c r="C131" s="449"/>
      <c r="D131" s="449"/>
      <c r="E131" s="449"/>
      <c r="F131" s="449"/>
      <c r="G131" s="449"/>
      <c r="H131" s="449"/>
      <c r="I131" s="449"/>
    </row>
    <row r="132" spans="1:9" ht="25.5" customHeight="1">
      <c r="A132" s="115" t="s">
        <v>112</v>
      </c>
      <c r="B132" s="198"/>
      <c r="D132" s="115">
        <f>C61</f>
        <v>0</v>
      </c>
      <c r="E132" s="115"/>
      <c r="F132" s="115"/>
      <c r="G132" s="457" t="s">
        <v>155</v>
      </c>
      <c r="H132" s="457"/>
      <c r="I132" s="200">
        <f>I40</f>
        <v>345</v>
      </c>
    </row>
    <row r="133" spans="1:9" ht="18.75">
      <c r="A133" s="173" t="s">
        <v>118</v>
      </c>
      <c r="B133" s="115"/>
      <c r="C133" s="115"/>
      <c r="D133" s="115"/>
      <c r="E133" s="115"/>
      <c r="F133" s="115"/>
      <c r="G133" s="201"/>
      <c r="I133" s="115"/>
    </row>
    <row r="134" spans="1:9" ht="18.75">
      <c r="A134" s="115" t="s">
        <v>156</v>
      </c>
      <c r="B134" s="115"/>
      <c r="C134" s="458">
        <f>I42</f>
        <v>0</v>
      </c>
      <c r="D134" s="458"/>
      <c r="E134" s="173" t="s">
        <v>119</v>
      </c>
      <c r="F134" s="115"/>
      <c r="G134" s="201"/>
      <c r="I134" s="115"/>
    </row>
    <row r="135" spans="1:9" ht="18.75">
      <c r="A135" s="115"/>
      <c r="B135" s="115"/>
      <c r="C135" s="115"/>
      <c r="D135" s="115"/>
      <c r="E135" s="198"/>
      <c r="F135" s="115"/>
      <c r="G135" s="115"/>
      <c r="H135" s="115"/>
      <c r="I135" s="115"/>
    </row>
    <row r="136" spans="1:9" ht="21" customHeight="1">
      <c r="A136" s="453" t="s">
        <v>105</v>
      </c>
      <c r="B136" s="453"/>
      <c r="C136" s="453"/>
      <c r="D136" s="453"/>
      <c r="E136" s="453"/>
      <c r="F136" s="453"/>
      <c r="G136" s="453"/>
      <c r="H136" s="453"/>
      <c r="I136" s="453"/>
    </row>
    <row r="137" spans="1:9" ht="42" customHeight="1">
      <c r="A137" s="453" t="s">
        <v>80</v>
      </c>
      <c r="B137" s="453"/>
      <c r="C137" s="453"/>
      <c r="D137" s="453"/>
      <c r="E137" s="453"/>
      <c r="F137" s="453"/>
      <c r="G137" s="453"/>
      <c r="H137" s="453"/>
      <c r="I137" s="453"/>
    </row>
    <row r="138" spans="1:9" ht="39.75" customHeight="1">
      <c r="A138" s="453" t="s">
        <v>81</v>
      </c>
      <c r="B138" s="453"/>
      <c r="C138" s="453"/>
      <c r="D138" s="453"/>
      <c r="E138" s="453"/>
      <c r="F138" s="453"/>
      <c r="G138" s="453"/>
      <c r="H138" s="453"/>
      <c r="I138" s="453"/>
    </row>
    <row r="139" spans="1:9" ht="24.75" customHeight="1">
      <c r="A139" s="115" t="s">
        <v>52</v>
      </c>
      <c r="B139" s="115"/>
      <c r="C139" s="115"/>
      <c r="D139" s="115"/>
      <c r="E139" s="115"/>
      <c r="F139" s="115"/>
      <c r="G139" s="115"/>
      <c r="H139" s="115"/>
      <c r="I139" s="115"/>
    </row>
    <row r="140" spans="1:9" ht="18.75">
      <c r="A140" s="115"/>
      <c r="B140" s="115"/>
      <c r="C140" s="115"/>
      <c r="D140" s="115"/>
      <c r="E140" s="115"/>
      <c r="F140" s="198"/>
      <c r="G140" s="198"/>
      <c r="H140" s="115" t="s">
        <v>53</v>
      </c>
      <c r="I140" s="115"/>
    </row>
    <row r="141" spans="1:9" ht="17.25" customHeight="1">
      <c r="A141" s="198"/>
      <c r="B141" s="198"/>
      <c r="C141" s="198"/>
      <c r="D141" s="198"/>
      <c r="E141" s="115"/>
      <c r="F141" s="198"/>
      <c r="G141" s="115"/>
      <c r="H141" s="115"/>
      <c r="I141" s="115"/>
    </row>
    <row r="142" spans="1:9" ht="18.75">
      <c r="A142" s="115" t="s">
        <v>102</v>
      </c>
      <c r="B142" s="115"/>
      <c r="C142" s="115"/>
      <c r="D142" s="115"/>
      <c r="E142" s="115"/>
      <c r="F142" s="115"/>
      <c r="G142" s="115"/>
      <c r="H142" s="115"/>
      <c r="I142" s="115"/>
    </row>
    <row r="143" spans="1:9" ht="18.75">
      <c r="A143" s="115" t="s">
        <v>68</v>
      </c>
      <c r="B143" s="115"/>
      <c r="C143" s="115"/>
      <c r="D143" s="115"/>
      <c r="E143" s="115"/>
      <c r="F143" s="115"/>
      <c r="G143" s="115"/>
      <c r="H143" s="115"/>
      <c r="I143" s="115"/>
    </row>
    <row r="144" spans="1:9" ht="18.75">
      <c r="A144" s="115" t="s">
        <v>82</v>
      </c>
      <c r="B144" s="115"/>
      <c r="C144" s="115"/>
      <c r="D144" s="115"/>
      <c r="E144" s="115"/>
      <c r="F144" s="115"/>
      <c r="G144" s="115"/>
      <c r="H144" s="115"/>
      <c r="I144" s="115"/>
    </row>
    <row r="145" spans="1:9" ht="18.75">
      <c r="A145" s="144"/>
      <c r="B145" s="144"/>
      <c r="C145" s="144"/>
      <c r="D145" s="144"/>
      <c r="E145" s="144"/>
      <c r="F145" s="144"/>
      <c r="G145" s="198"/>
      <c r="H145" s="139" t="s">
        <v>54</v>
      </c>
      <c r="I145" s="144"/>
    </row>
    <row r="146" spans="1:9" ht="44.25" customHeight="1">
      <c r="A146" s="15"/>
      <c r="B146" s="14"/>
      <c r="C146" s="14"/>
      <c r="D146" s="14"/>
      <c r="E146" s="14"/>
      <c r="F146" s="14"/>
      <c r="G146" s="23"/>
      <c r="H146" s="23"/>
      <c r="I146" s="14"/>
    </row>
    <row r="147" spans="1:9" ht="23.25" customHeight="1">
      <c r="A147" s="442" t="s">
        <v>83</v>
      </c>
      <c r="B147" s="443"/>
      <c r="C147" s="443"/>
      <c r="D147" s="443"/>
      <c r="E147" s="443"/>
      <c r="F147" s="443"/>
      <c r="G147" s="443"/>
      <c r="H147" s="443"/>
      <c r="I147" s="444"/>
    </row>
    <row r="148" spans="1:9" ht="18.75">
      <c r="A148" s="145" t="s">
        <v>84</v>
      </c>
      <c r="B148" s="115"/>
      <c r="C148" s="115"/>
      <c r="D148" s="115"/>
      <c r="E148" s="115"/>
      <c r="F148" s="115"/>
      <c r="G148" s="115"/>
      <c r="H148" s="115"/>
      <c r="I148" s="146"/>
    </row>
    <row r="149" spans="1:9" ht="19.5" customHeight="1">
      <c r="A149" s="239" t="s">
        <v>100</v>
      </c>
      <c r="B149" s="115"/>
      <c r="C149" s="115"/>
      <c r="D149" s="115"/>
      <c r="E149" s="115"/>
      <c r="F149" s="115"/>
      <c r="G149" s="115"/>
      <c r="H149" s="115"/>
      <c r="I149" s="146"/>
    </row>
    <row r="150" spans="1:9" ht="23.25" customHeight="1">
      <c r="A150" s="239" t="s">
        <v>101</v>
      </c>
      <c r="B150" s="115"/>
      <c r="C150" s="115"/>
      <c r="D150" s="115"/>
      <c r="E150" s="115"/>
      <c r="F150" s="115"/>
      <c r="G150" s="115"/>
      <c r="H150" s="115"/>
      <c r="I150" s="146"/>
    </row>
    <row r="151" spans="1:9" ht="18.75">
      <c r="A151" s="445" t="s">
        <v>85</v>
      </c>
      <c r="B151" s="446"/>
      <c r="C151" s="446"/>
      <c r="D151" s="446"/>
      <c r="E151" s="446"/>
      <c r="F151" s="446"/>
      <c r="G151" s="446"/>
      <c r="H151" s="446"/>
      <c r="I151" s="447"/>
    </row>
    <row r="152" spans="1:9" ht="18.75">
      <c r="A152" s="448" t="s">
        <v>39</v>
      </c>
      <c r="B152" s="449"/>
      <c r="C152" s="449"/>
      <c r="D152" s="449"/>
      <c r="E152" s="449"/>
      <c r="F152" s="449"/>
      <c r="G152" s="449"/>
      <c r="H152" s="449"/>
      <c r="I152" s="450"/>
    </row>
    <row r="153" spans="1:9" ht="18.75">
      <c r="A153" s="145" t="s">
        <v>90</v>
      </c>
      <c r="B153" s="115"/>
      <c r="C153" s="115"/>
      <c r="D153" s="115"/>
      <c r="E153" s="115"/>
      <c r="F153" s="115"/>
      <c r="G153" s="115"/>
      <c r="H153" s="115"/>
      <c r="I153" s="146"/>
    </row>
    <row r="154" spans="1:9" ht="18.75">
      <c r="A154" s="145"/>
      <c r="B154" s="115"/>
      <c r="C154" s="115"/>
      <c r="D154" s="115"/>
      <c r="E154" s="115"/>
      <c r="F154" s="115"/>
      <c r="G154" s="115"/>
      <c r="H154" s="115"/>
      <c r="I154" s="146"/>
    </row>
    <row r="155" spans="1:9" ht="18.75">
      <c r="A155" s="145" t="s">
        <v>86</v>
      </c>
      <c r="B155" s="115"/>
      <c r="C155" s="115"/>
      <c r="D155" s="115"/>
      <c r="E155" s="115"/>
      <c r="F155" s="115"/>
      <c r="G155" s="115"/>
      <c r="H155" s="115"/>
      <c r="I155" s="146"/>
    </row>
    <row r="156" spans="1:9" ht="18.75">
      <c r="A156" s="240"/>
      <c r="B156" s="142"/>
      <c r="C156" s="142"/>
      <c r="D156" s="142"/>
      <c r="E156" s="142"/>
      <c r="F156" s="142"/>
      <c r="G156" s="142"/>
      <c r="H156" s="142" t="s">
        <v>87</v>
      </c>
      <c r="I156" s="241"/>
    </row>
    <row r="157" spans="1:9" ht="63" customHeight="1">
      <c r="A157" s="237"/>
      <c r="B157" s="237"/>
      <c r="C157" s="237"/>
      <c r="D157" s="237"/>
      <c r="E157" s="237"/>
      <c r="F157" s="237"/>
      <c r="G157" s="237"/>
      <c r="H157" s="237"/>
      <c r="I157" s="237"/>
    </row>
    <row r="158" spans="1:9" ht="18.75">
      <c r="A158" s="451" t="s">
        <v>88</v>
      </c>
      <c r="B158" s="451"/>
      <c r="C158" s="451"/>
      <c r="D158" s="451"/>
      <c r="E158" s="451"/>
      <c r="F158" s="451"/>
      <c r="G158" s="451"/>
      <c r="H158" s="451"/>
      <c r="I158" s="451"/>
    </row>
    <row r="159" spans="1:9" ht="18.75">
      <c r="A159" s="242"/>
      <c r="B159" s="243"/>
      <c r="C159" s="243"/>
      <c r="D159" s="243"/>
      <c r="E159" s="243"/>
      <c r="F159" s="243"/>
      <c r="G159" s="243"/>
      <c r="H159" s="243"/>
      <c r="I159" s="244"/>
    </row>
    <row r="160" spans="1:9" ht="18.75">
      <c r="A160" s="245" t="s">
        <v>89</v>
      </c>
      <c r="B160" s="115"/>
      <c r="C160" s="115"/>
      <c r="D160" s="115"/>
      <c r="E160" s="115"/>
      <c r="F160" s="115"/>
      <c r="G160" s="115"/>
      <c r="H160" s="115"/>
      <c r="I160" s="146"/>
    </row>
    <row r="161" spans="1:9" ht="18.75">
      <c r="A161" s="145"/>
      <c r="B161" s="115"/>
      <c r="C161" s="115"/>
      <c r="D161" s="115"/>
      <c r="E161" s="115"/>
      <c r="F161" s="115"/>
      <c r="G161" s="115"/>
      <c r="H161" s="115"/>
      <c r="I161" s="146"/>
    </row>
    <row r="162" spans="1:9" ht="18.75">
      <c r="A162" s="145" t="s">
        <v>86</v>
      </c>
      <c r="B162" s="115"/>
      <c r="C162" s="115"/>
      <c r="D162" s="115"/>
      <c r="E162" s="115"/>
      <c r="F162" s="115"/>
      <c r="G162" s="115"/>
      <c r="H162" s="115"/>
      <c r="I162" s="146"/>
    </row>
    <row r="163" spans="1:9" ht="18.75">
      <c r="A163" s="240"/>
      <c r="B163" s="142"/>
      <c r="C163" s="142"/>
      <c r="D163" s="142"/>
      <c r="E163" s="142"/>
      <c r="F163" s="142"/>
      <c r="G163" s="142"/>
      <c r="H163" s="142" t="s">
        <v>87</v>
      </c>
      <c r="I163" s="241"/>
    </row>
    <row r="164" spans="1:9" ht="18.75">
      <c r="A164" s="237"/>
      <c r="B164" s="237"/>
      <c r="C164" s="237"/>
      <c r="D164" s="237"/>
      <c r="E164" s="237"/>
      <c r="F164" s="237"/>
      <c r="G164" s="237"/>
      <c r="H164" s="237"/>
      <c r="I164" s="237"/>
    </row>
    <row r="165" spans="1:9" ht="15">
      <c r="A165" s="214"/>
      <c r="B165" s="214"/>
      <c r="C165" s="214"/>
      <c r="D165" s="214"/>
      <c r="E165" s="214"/>
      <c r="F165" s="214"/>
      <c r="G165" s="214"/>
      <c r="H165" s="214"/>
      <c r="I165" s="214"/>
    </row>
  </sheetData>
  <sheetProtection password="B1E4" sheet="1" formatCells="0" selectLockedCells="1"/>
  <mergeCells count="53">
    <mergeCell ref="A158:I158"/>
    <mergeCell ref="A22:I22"/>
    <mergeCell ref="A136:I136"/>
    <mergeCell ref="A137:I137"/>
    <mergeCell ref="A138:I138"/>
    <mergeCell ref="A147:I147"/>
    <mergeCell ref="A151:I151"/>
    <mergeCell ref="A152:I152"/>
    <mergeCell ref="A126:I126"/>
    <mergeCell ref="A127:I127"/>
    <mergeCell ref="A129:I129"/>
    <mergeCell ref="A130:I130"/>
    <mergeCell ref="A131:I131"/>
    <mergeCell ref="A112:I112"/>
    <mergeCell ref="A113:I113"/>
    <mergeCell ref="A115:I115"/>
    <mergeCell ref="A123:I123"/>
    <mergeCell ref="A124:B124"/>
    <mergeCell ref="A125:I125"/>
    <mergeCell ref="A74:I74"/>
    <mergeCell ref="A77:I77"/>
    <mergeCell ref="A80:B80"/>
    <mergeCell ref="C81:D81"/>
    <mergeCell ref="B83:C83"/>
    <mergeCell ref="A128:I128"/>
    <mergeCell ref="A63:I63"/>
    <mergeCell ref="B65:I65"/>
    <mergeCell ref="B67:I67"/>
    <mergeCell ref="B69:I69"/>
    <mergeCell ref="A70:I70"/>
    <mergeCell ref="A72:I72"/>
    <mergeCell ref="A49:E49"/>
    <mergeCell ref="F49:I49"/>
    <mergeCell ref="A27:I27"/>
    <mergeCell ref="A30:F30"/>
    <mergeCell ref="A43:I43"/>
    <mergeCell ref="A51:I52"/>
    <mergeCell ref="B12:C12"/>
    <mergeCell ref="B13:C13"/>
    <mergeCell ref="B19:D19"/>
    <mergeCell ref="B20:D20"/>
    <mergeCell ref="A47:I47"/>
    <mergeCell ref="A48:I48"/>
    <mergeCell ref="G132:H132"/>
    <mergeCell ref="C134:D134"/>
    <mergeCell ref="A1:I1"/>
    <mergeCell ref="A2:I2"/>
    <mergeCell ref="A4:I4"/>
    <mergeCell ref="A5:I5"/>
    <mergeCell ref="A7:I7"/>
    <mergeCell ref="A8:I8"/>
    <mergeCell ref="A9:I9"/>
    <mergeCell ref="A10:B10"/>
  </mergeCells>
  <conditionalFormatting sqref="B100">
    <cfRule type="cellIs" priority="3" dxfId="13" operator="equal">
      <formula>"C131"</formula>
    </cfRule>
  </conditionalFormatting>
  <conditionalFormatting sqref="A15 A13">
    <cfRule type="iconSet" priority="2" dxfId="12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A21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2" manualBreakCount="2">
    <brk id="45" max="8" man="1"/>
    <brk id="107" max="8" man="1"/>
  </rowBreaks>
  <drawing r:id="rId3"/>
  <legacyDrawing r:id="rId2"/>
  <oleObjects>
    <oleObject progId="Word.Picture.8" shapeId="16322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40">
      <selection activeCell="A46" sqref="A46"/>
    </sheetView>
  </sheetViews>
  <sheetFormatPr defaultColWidth="9.140625" defaultRowHeight="15"/>
  <cols>
    <col min="1" max="1" width="12.421875" style="0" customWidth="1"/>
    <col min="2" max="2" width="10.8515625" style="0" customWidth="1"/>
    <col min="3" max="4" width="9.7109375" style="0" customWidth="1"/>
    <col min="5" max="5" width="12.7109375" style="0" customWidth="1"/>
    <col min="6" max="6" width="14.00390625" style="0" customWidth="1"/>
    <col min="7" max="8" width="13.421875" style="0" customWidth="1"/>
    <col min="9" max="9" width="23.57421875" style="0" customWidth="1"/>
  </cols>
  <sheetData>
    <row r="1" spans="1:9" ht="71.2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5">
      <c r="A3" s="69"/>
      <c r="B3" s="38"/>
      <c r="C3" s="38"/>
      <c r="D3" s="38"/>
      <c r="E3" s="38"/>
      <c r="F3" s="38"/>
      <c r="G3" s="38"/>
      <c r="H3" s="38"/>
      <c r="I3" s="38"/>
    </row>
    <row r="4" spans="1:9" ht="20.25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0.25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20.25">
      <c r="A6" s="39"/>
      <c r="B6" s="39"/>
      <c r="C6" s="39"/>
      <c r="D6" s="39"/>
      <c r="E6" s="39"/>
      <c r="F6" s="39"/>
      <c r="G6" s="39"/>
      <c r="H6" s="39"/>
      <c r="I6" s="39"/>
    </row>
    <row r="7" spans="1:9" ht="20.25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0.25">
      <c r="A8" s="39"/>
      <c r="B8" s="39"/>
      <c r="C8" s="39"/>
      <c r="D8" s="39"/>
      <c r="E8" s="39"/>
      <c r="F8" s="39"/>
      <c r="G8" s="39"/>
      <c r="H8" s="39"/>
      <c r="I8" s="39"/>
    </row>
    <row r="9" spans="1:9" ht="20.25">
      <c r="A9" s="510" t="s">
        <v>186</v>
      </c>
      <c r="B9" s="510"/>
      <c r="C9" s="510"/>
      <c r="D9" s="510"/>
      <c r="E9" s="510"/>
      <c r="F9" s="510"/>
      <c r="G9" s="510"/>
      <c r="H9" s="510"/>
      <c r="I9" s="510"/>
    </row>
    <row r="10" spans="1:9" ht="20.25">
      <c r="A10" s="510" t="s">
        <v>187</v>
      </c>
      <c r="B10" s="510"/>
      <c r="C10" s="510"/>
      <c r="D10" s="510"/>
      <c r="E10" s="510"/>
      <c r="F10" s="510"/>
      <c r="G10" s="510"/>
      <c r="H10" s="510"/>
      <c r="I10" s="510"/>
    </row>
    <row r="11" spans="1:9" ht="15.75" thickBot="1">
      <c r="A11" s="441"/>
      <c r="B11" s="441"/>
      <c r="C11" s="441"/>
      <c r="D11" s="441"/>
      <c r="E11" s="441"/>
      <c r="F11" s="441"/>
      <c r="G11" s="441"/>
      <c r="H11" s="441"/>
      <c r="I11" s="441"/>
    </row>
    <row r="12" spans="1:9" ht="15.75">
      <c r="A12" s="514" t="s">
        <v>1</v>
      </c>
      <c r="B12" s="515"/>
      <c r="C12" s="124"/>
      <c r="D12" s="213"/>
      <c r="E12" s="41" t="s">
        <v>2</v>
      </c>
      <c r="F12" s="51"/>
      <c r="G12" s="51"/>
      <c r="H12" s="51"/>
      <c r="I12" s="124"/>
    </row>
    <row r="13" spans="1:9" ht="15.75">
      <c r="A13" s="46" t="s">
        <v>21</v>
      </c>
      <c r="B13" s="20"/>
      <c r="C13" s="126"/>
      <c r="D13" s="213"/>
      <c r="E13" s="42" t="s">
        <v>60</v>
      </c>
      <c r="F13" s="16"/>
      <c r="G13" s="16"/>
      <c r="H13" s="16"/>
      <c r="I13" s="126"/>
    </row>
    <row r="14" spans="1:9" ht="15.75">
      <c r="A14" s="47"/>
      <c r="B14" s="516" t="s">
        <v>63</v>
      </c>
      <c r="C14" s="517"/>
      <c r="D14" s="213"/>
      <c r="E14" s="43"/>
      <c r="F14" s="215"/>
      <c r="G14" s="215"/>
      <c r="H14" s="216" t="s">
        <v>108</v>
      </c>
      <c r="I14" s="161"/>
    </row>
    <row r="15" spans="1:9" ht="15.75">
      <c r="A15" s="217"/>
      <c r="B15" s="518"/>
      <c r="C15" s="519"/>
      <c r="D15" s="213"/>
      <c r="E15" s="44"/>
      <c r="F15" s="218"/>
      <c r="G15" s="218"/>
      <c r="H15" s="216" t="s">
        <v>108</v>
      </c>
      <c r="I15" s="162"/>
    </row>
    <row r="16" spans="1:9" ht="15.75">
      <c r="A16" s="46" t="s">
        <v>175</v>
      </c>
      <c r="B16" s="17"/>
      <c r="C16" s="126"/>
      <c r="D16" s="213"/>
      <c r="E16" s="44"/>
      <c r="F16" s="218"/>
      <c r="G16" s="218"/>
      <c r="H16" s="216" t="s">
        <v>108</v>
      </c>
      <c r="I16" s="162"/>
    </row>
    <row r="17" spans="1:9" ht="16.5" thickBot="1">
      <c r="A17" s="49"/>
      <c r="B17" s="219"/>
      <c r="C17" s="58"/>
      <c r="D17" s="126"/>
      <c r="E17" s="45"/>
      <c r="F17" s="220"/>
      <c r="G17" s="220"/>
      <c r="H17" s="216" t="s">
        <v>108</v>
      </c>
      <c r="I17" s="163"/>
    </row>
    <row r="18" spans="1:9" ht="15">
      <c r="A18" s="40" t="s">
        <v>120</v>
      </c>
      <c r="B18" s="6"/>
      <c r="C18" s="221"/>
      <c r="D18" s="222"/>
      <c r="E18" s="223"/>
      <c r="F18" s="223"/>
      <c r="G18" s="223"/>
      <c r="H18" s="223"/>
      <c r="I18" s="223"/>
    </row>
    <row r="19" spans="1:9" ht="15">
      <c r="A19" s="40" t="s">
        <v>107</v>
      </c>
      <c r="B19" s="6"/>
      <c r="C19" s="221"/>
      <c r="D19" s="222"/>
      <c r="E19" s="222"/>
      <c r="F19" s="222"/>
      <c r="G19" s="222"/>
      <c r="H19" s="222"/>
      <c r="I19" s="222"/>
    </row>
    <row r="20" spans="1:9" ht="15.75" thickBot="1">
      <c r="A20" s="9"/>
      <c r="B20" s="9"/>
      <c r="C20" s="9"/>
      <c r="D20" s="9"/>
      <c r="E20" s="9"/>
      <c r="F20" s="9"/>
      <c r="G20" s="9"/>
      <c r="H20" s="9"/>
      <c r="I20" s="9"/>
    </row>
    <row r="21" spans="1:9" ht="15.75">
      <c r="A21" s="268" t="s">
        <v>4</v>
      </c>
      <c r="B21" s="508" t="s">
        <v>5</v>
      </c>
      <c r="C21" s="508"/>
      <c r="D21" s="508"/>
      <c r="E21" s="509"/>
      <c r="F21" s="118"/>
      <c r="G21" s="118"/>
      <c r="H21" s="118"/>
      <c r="I21" s="118"/>
    </row>
    <row r="22" spans="1:9" ht="16.5" thickBot="1">
      <c r="A22" s="55">
        <v>0</v>
      </c>
      <c r="B22" s="57"/>
      <c r="C22" s="57" t="s">
        <v>6</v>
      </c>
      <c r="D22" s="133"/>
      <c r="E22" s="121"/>
      <c r="F22" s="14"/>
      <c r="G22" s="120"/>
      <c r="H22" s="120"/>
      <c r="I22" s="120"/>
    </row>
    <row r="23" spans="1:9" ht="15">
      <c r="A23" s="40" t="s">
        <v>121</v>
      </c>
      <c r="B23" s="9"/>
      <c r="C23" s="9"/>
      <c r="D23" s="9"/>
      <c r="E23" s="9"/>
      <c r="F23" s="9"/>
      <c r="G23" s="9"/>
      <c r="H23" s="9"/>
      <c r="I23" s="9"/>
    </row>
    <row r="24" spans="1:9" ht="15.75" thickBot="1">
      <c r="A24" s="9"/>
      <c r="B24" s="9"/>
      <c r="C24" s="9"/>
      <c r="D24" s="9"/>
      <c r="E24" s="9"/>
      <c r="F24" s="9"/>
      <c r="G24" s="9"/>
      <c r="H24" s="9"/>
      <c r="I24" s="9"/>
    </row>
    <row r="25" spans="1:9" ht="15.75">
      <c r="A25" s="41" t="s">
        <v>7</v>
      </c>
      <c r="B25" s="493" t="s">
        <v>141</v>
      </c>
      <c r="C25" s="493"/>
      <c r="D25" s="493"/>
      <c r="E25" s="494"/>
      <c r="F25" s="213"/>
      <c r="G25" s="41" t="s">
        <v>8</v>
      </c>
      <c r="H25" s="508" t="s">
        <v>9</v>
      </c>
      <c r="I25" s="509"/>
    </row>
    <row r="26" spans="1:9" ht="15.75">
      <c r="A26" s="73"/>
      <c r="B26" s="520" t="s">
        <v>142</v>
      </c>
      <c r="C26" s="520"/>
      <c r="D26" s="520"/>
      <c r="E26" s="521"/>
      <c r="F26" s="213"/>
      <c r="G26" s="73"/>
      <c r="H26" s="20"/>
      <c r="I26" s="82"/>
    </row>
    <row r="27" spans="1:9" ht="16.5" thickBot="1">
      <c r="A27" s="55">
        <v>0</v>
      </c>
      <c r="B27" s="57"/>
      <c r="C27" s="57" t="s">
        <v>6</v>
      </c>
      <c r="D27" s="57"/>
      <c r="E27" s="58"/>
      <c r="F27" s="213"/>
      <c r="G27" s="55">
        <v>0</v>
      </c>
      <c r="H27" s="57"/>
      <c r="I27" s="59" t="s">
        <v>6</v>
      </c>
    </row>
    <row r="28" spans="1:9" ht="15">
      <c r="A28" s="40" t="s">
        <v>143</v>
      </c>
      <c r="B28" s="9"/>
      <c r="C28" s="9"/>
      <c r="D28" s="9"/>
      <c r="E28" s="9"/>
      <c r="F28" s="9"/>
      <c r="G28" s="9"/>
      <c r="H28" s="9"/>
      <c r="I28" s="9"/>
    </row>
    <row r="29" spans="1:9" ht="15">
      <c r="A29" s="40" t="s">
        <v>137</v>
      </c>
      <c r="B29" s="174"/>
      <c r="C29" s="174"/>
      <c r="D29" s="174"/>
      <c r="E29" s="174"/>
      <c r="F29" s="174"/>
      <c r="G29" s="174"/>
      <c r="H29" s="174"/>
      <c r="I29" s="174"/>
    </row>
    <row r="30" spans="1:9" ht="15.75" thickBot="1">
      <c r="A30" s="9"/>
      <c r="B30" s="9"/>
      <c r="C30" s="9"/>
      <c r="D30" s="9"/>
      <c r="E30" s="9"/>
      <c r="F30" s="9"/>
      <c r="G30" s="9"/>
      <c r="H30" s="9"/>
      <c r="I30" s="9"/>
    </row>
    <row r="31" spans="1:9" ht="15.75">
      <c r="A31" s="60" t="s">
        <v>10</v>
      </c>
      <c r="B31" s="508" t="s">
        <v>95</v>
      </c>
      <c r="C31" s="508"/>
      <c r="D31" s="508"/>
      <c r="E31" s="509"/>
      <c r="F31" s="213"/>
      <c r="G31" s="60" t="s">
        <v>11</v>
      </c>
      <c r="H31" s="508" t="s">
        <v>12</v>
      </c>
      <c r="I31" s="509"/>
    </row>
    <row r="32" spans="1:9" ht="16.5" thickBot="1">
      <c r="A32" s="55">
        <v>1</v>
      </c>
      <c r="B32" s="57"/>
      <c r="C32" s="53"/>
      <c r="D32" s="53"/>
      <c r="E32" s="58"/>
      <c r="F32" s="213"/>
      <c r="G32" s="55">
        <v>1</v>
      </c>
      <c r="H32" s="57"/>
      <c r="I32" s="58"/>
    </row>
    <row r="33" spans="1:9" ht="15">
      <c r="A33" s="40" t="s">
        <v>122</v>
      </c>
      <c r="B33" s="175"/>
      <c r="C33" s="175"/>
      <c r="D33" s="175"/>
      <c r="E33" s="175"/>
      <c r="F33" s="175"/>
      <c r="G33" s="175"/>
      <c r="H33" s="175"/>
      <c r="I33" s="175"/>
    </row>
    <row r="34" spans="1:9" ht="15">
      <c r="A34" s="40" t="s">
        <v>138</v>
      </c>
      <c r="B34" s="176"/>
      <c r="C34" s="176"/>
      <c r="D34" s="176"/>
      <c r="E34" s="176"/>
      <c r="F34" s="176"/>
      <c r="G34" s="176"/>
      <c r="H34" s="176"/>
      <c r="I34" s="176"/>
    </row>
    <row r="35" spans="1:9" ht="15.75" thickBot="1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60" t="s">
        <v>13</v>
      </c>
      <c r="B36" s="508" t="s">
        <v>14</v>
      </c>
      <c r="C36" s="508"/>
      <c r="D36" s="508"/>
      <c r="E36" s="509"/>
      <c r="F36" s="213"/>
      <c r="G36" s="60" t="s">
        <v>15</v>
      </c>
      <c r="H36" s="508" t="s">
        <v>16</v>
      </c>
      <c r="I36" s="509"/>
    </row>
    <row r="37" spans="1:9" ht="16.5" thickBot="1">
      <c r="A37" s="55">
        <v>1</v>
      </c>
      <c r="B37" s="511" t="s">
        <v>17</v>
      </c>
      <c r="C37" s="511"/>
      <c r="D37" s="511"/>
      <c r="E37" s="512"/>
      <c r="F37" s="213"/>
      <c r="G37" s="55">
        <v>1</v>
      </c>
      <c r="H37" s="57"/>
      <c r="I37" s="58"/>
    </row>
    <row r="38" spans="1:9" ht="30.75" customHeight="1">
      <c r="A38" s="513" t="s">
        <v>123</v>
      </c>
      <c r="B38" s="513"/>
      <c r="C38" s="513"/>
      <c r="D38" s="513"/>
      <c r="E38" s="513"/>
      <c r="F38" s="513"/>
      <c r="G38" s="513"/>
      <c r="H38" s="513"/>
      <c r="I38" s="513"/>
    </row>
    <row r="39" spans="1:9" ht="15.75" thickBot="1">
      <c r="A39" s="6"/>
      <c r="B39" s="6"/>
      <c r="C39" s="6"/>
      <c r="D39" s="6"/>
      <c r="E39" s="11"/>
      <c r="F39" s="11"/>
      <c r="G39" s="11"/>
      <c r="H39" s="11"/>
      <c r="I39" s="11"/>
    </row>
    <row r="40" spans="1:9" ht="15.75">
      <c r="A40" s="60" t="s">
        <v>18</v>
      </c>
      <c r="B40" s="528" t="s">
        <v>223</v>
      </c>
      <c r="C40" s="528"/>
      <c r="D40" s="528"/>
      <c r="E40" s="529"/>
      <c r="F40" s="15"/>
      <c r="G40" s="60" t="s">
        <v>212</v>
      </c>
      <c r="H40" s="508" t="s">
        <v>189</v>
      </c>
      <c r="I40" s="509"/>
    </row>
    <row r="41" spans="1:9" ht="16.5" thickBot="1">
      <c r="A41" s="55">
        <v>0</v>
      </c>
      <c r="B41" s="53"/>
      <c r="C41" s="71" t="s">
        <v>6</v>
      </c>
      <c r="D41" s="224"/>
      <c r="E41" s="225"/>
      <c r="F41" s="226"/>
      <c r="G41" s="55">
        <v>0</v>
      </c>
      <c r="H41" s="230"/>
      <c r="I41" s="59" t="s">
        <v>6</v>
      </c>
    </row>
    <row r="42" spans="1:9" ht="19.5" customHeight="1">
      <c r="A42" s="507" t="s">
        <v>232</v>
      </c>
      <c r="B42" s="507"/>
      <c r="C42" s="507"/>
      <c r="D42" s="507"/>
      <c r="E42" s="507"/>
      <c r="F42" s="507"/>
      <c r="G42" s="507"/>
      <c r="H42" s="507"/>
      <c r="I42" s="507"/>
    </row>
    <row r="43" spans="1:9" ht="19.5" customHeight="1" thickBot="1">
      <c r="A43" s="427"/>
      <c r="B43" s="427"/>
      <c r="C43" s="427"/>
      <c r="D43" s="427"/>
      <c r="E43" s="427"/>
      <c r="F43" s="427"/>
      <c r="G43" s="427"/>
      <c r="H43" s="427"/>
      <c r="I43" s="427"/>
    </row>
    <row r="44" spans="1:9" ht="19.5" customHeight="1">
      <c r="A44" s="60" t="s">
        <v>217</v>
      </c>
      <c r="B44" s="528" t="s">
        <v>224</v>
      </c>
      <c r="C44" s="528"/>
      <c r="D44" s="528"/>
      <c r="E44" s="529"/>
      <c r="F44" s="427"/>
      <c r="G44" s="427"/>
      <c r="H44" s="427"/>
      <c r="I44" s="427"/>
    </row>
    <row r="45" spans="1:9" ht="19.5" customHeight="1" thickBot="1">
      <c r="A45" s="55">
        <v>0</v>
      </c>
      <c r="B45" s="53"/>
      <c r="C45" s="71" t="s">
        <v>6</v>
      </c>
      <c r="D45" s="224"/>
      <c r="E45" s="225"/>
      <c r="F45" s="427"/>
      <c r="G45" s="427"/>
      <c r="H45" s="427"/>
      <c r="I45" s="427"/>
    </row>
    <row r="46" spans="1:9" ht="19.5" customHeight="1">
      <c r="A46" s="426" t="s">
        <v>230</v>
      </c>
      <c r="B46" s="424"/>
      <c r="C46" s="425"/>
      <c r="D46" s="16"/>
      <c r="E46" s="16"/>
      <c r="F46" s="427"/>
      <c r="G46" s="427"/>
      <c r="H46" s="427"/>
      <c r="I46" s="427"/>
    </row>
    <row r="47" spans="1:9" ht="19.5" customHeight="1" thickBot="1">
      <c r="A47" s="427"/>
      <c r="B47" s="427"/>
      <c r="C47" s="427"/>
      <c r="D47" s="427"/>
      <c r="E47" s="427"/>
      <c r="F47" s="427"/>
      <c r="G47" s="427"/>
      <c r="H47" s="427"/>
      <c r="I47" s="427"/>
    </row>
    <row r="48" spans="1:9" ht="30" customHeight="1">
      <c r="A48" s="495" t="s">
        <v>124</v>
      </c>
      <c r="B48" s="496"/>
      <c r="C48" s="496"/>
      <c r="D48" s="496"/>
      <c r="E48" s="496"/>
      <c r="F48" s="496"/>
      <c r="G48" s="496"/>
      <c r="H48" s="496"/>
      <c r="I48" s="497"/>
    </row>
    <row r="49" spans="1:9" ht="30" customHeight="1">
      <c r="A49" s="498" t="s">
        <v>125</v>
      </c>
      <c r="B49" s="499"/>
      <c r="C49" s="499"/>
      <c r="D49" s="499"/>
      <c r="E49" s="499"/>
      <c r="F49" s="499"/>
      <c r="G49" s="499"/>
      <c r="H49" s="499"/>
      <c r="I49" s="500"/>
    </row>
    <row r="50" spans="1:9" ht="43.5" customHeight="1">
      <c r="A50" s="501" t="s">
        <v>126</v>
      </c>
      <c r="B50" s="502"/>
      <c r="C50" s="502"/>
      <c r="D50" s="502"/>
      <c r="E50" s="502"/>
      <c r="F50" s="502"/>
      <c r="G50" s="502"/>
      <c r="H50" s="502"/>
      <c r="I50" s="503"/>
    </row>
    <row r="51" spans="1:9" ht="28.5" customHeight="1" thickBot="1">
      <c r="A51" s="504" t="s">
        <v>127</v>
      </c>
      <c r="B51" s="505"/>
      <c r="C51" s="505"/>
      <c r="D51" s="505"/>
      <c r="E51" s="505"/>
      <c r="F51" s="505"/>
      <c r="G51" s="505"/>
      <c r="H51" s="505"/>
      <c r="I51" s="506"/>
    </row>
    <row r="52" spans="1:9" ht="15.75">
      <c r="A52" s="178" t="s">
        <v>20</v>
      </c>
      <c r="B52" s="54"/>
      <c r="C52" s="179">
        <f>A14</f>
        <v>0</v>
      </c>
      <c r="D52" s="180" t="s">
        <v>21</v>
      </c>
      <c r="E52" s="227"/>
      <c r="F52" s="179">
        <f>A17</f>
        <v>0</v>
      </c>
      <c r="G52" s="180" t="str">
        <f>A16</f>
        <v>R.G. GIP</v>
      </c>
      <c r="H52" s="182">
        <f>B15</f>
        <v>0</v>
      </c>
      <c r="I52" s="177" t="s">
        <v>64</v>
      </c>
    </row>
    <row r="53" spans="1:9" ht="15.75">
      <c r="A53" s="86"/>
      <c r="B53" s="20"/>
      <c r="C53" s="20"/>
      <c r="D53" s="4"/>
      <c r="E53" s="4"/>
      <c r="F53" s="20"/>
      <c r="G53" s="20"/>
      <c r="H53" s="20"/>
      <c r="I53" s="82"/>
    </row>
    <row r="54" spans="1:9" ht="15.75">
      <c r="A54" s="86" t="s">
        <v>22</v>
      </c>
      <c r="B54" s="20"/>
      <c r="C54" s="21">
        <f>E14</f>
        <v>0</v>
      </c>
      <c r="D54" s="21"/>
      <c r="E54" s="21"/>
      <c r="F54" s="21"/>
      <c r="G54" s="246"/>
      <c r="H54" s="25" t="s">
        <v>3</v>
      </c>
      <c r="I54" s="82"/>
    </row>
    <row r="55" spans="1:9" ht="19.5" customHeight="1">
      <c r="A55" s="481" t="s">
        <v>131</v>
      </c>
      <c r="B55" s="482"/>
      <c r="C55" s="482"/>
      <c r="D55" s="482"/>
      <c r="E55" s="482"/>
      <c r="F55" s="482"/>
      <c r="G55" s="482"/>
      <c r="H55" s="482"/>
      <c r="I55" s="483"/>
    </row>
    <row r="56" spans="1:9" ht="15.75">
      <c r="A56" s="185" t="s">
        <v>23</v>
      </c>
      <c r="B56" s="75"/>
      <c r="C56" s="75"/>
      <c r="D56" s="75"/>
      <c r="E56" s="75"/>
      <c r="F56" s="228"/>
      <c r="G56" s="76" t="s">
        <v>24</v>
      </c>
      <c r="H56" s="77"/>
      <c r="I56" s="78"/>
    </row>
    <row r="57" spans="1:9" ht="15.75">
      <c r="A57" s="79" t="s">
        <v>25</v>
      </c>
      <c r="B57" s="80"/>
      <c r="C57" s="80"/>
      <c r="D57" s="80"/>
      <c r="E57" s="80"/>
      <c r="F57" s="4"/>
      <c r="G57" s="81">
        <v>1125</v>
      </c>
      <c r="H57" s="20"/>
      <c r="I57" s="82"/>
    </row>
    <row r="58" spans="1:9" ht="21.75" customHeight="1">
      <c r="A58" s="477" t="s">
        <v>5</v>
      </c>
      <c r="B58" s="478"/>
      <c r="C58" s="478"/>
      <c r="D58" s="478"/>
      <c r="E58" s="478"/>
      <c r="F58" s="478"/>
      <c r="G58" s="81">
        <f>LOOKUP(A22,{0,1},{0,600})</f>
        <v>0</v>
      </c>
      <c r="H58" s="81"/>
      <c r="I58" s="83"/>
    </row>
    <row r="59" spans="1:9" ht="15.75">
      <c r="A59" s="46"/>
      <c r="B59" s="17"/>
      <c r="C59" s="17"/>
      <c r="D59" s="17"/>
      <c r="E59" s="17"/>
      <c r="F59" s="4"/>
      <c r="G59" s="81"/>
      <c r="H59" s="20"/>
      <c r="I59" s="82"/>
    </row>
    <row r="60" spans="1:9" ht="15.75">
      <c r="A60" s="74" t="s">
        <v>27</v>
      </c>
      <c r="B60" s="22"/>
      <c r="C60" s="22"/>
      <c r="D60" s="22"/>
      <c r="E60" s="22"/>
      <c r="F60" s="229"/>
      <c r="G60" s="84">
        <f>SUM(G57:G59)</f>
        <v>1125</v>
      </c>
      <c r="H60" s="84"/>
      <c r="I60" s="85">
        <f>+G60</f>
        <v>1125</v>
      </c>
    </row>
    <row r="61" spans="1:9" ht="15.75">
      <c r="A61" s="73"/>
      <c r="B61" s="20"/>
      <c r="C61" s="20"/>
      <c r="D61" s="20"/>
      <c r="E61" s="20"/>
      <c r="F61" s="4"/>
      <c r="G61" s="20"/>
      <c r="H61" s="20"/>
      <c r="I61" s="82"/>
    </row>
    <row r="62" spans="1:9" ht="15.75">
      <c r="A62" s="158" t="s">
        <v>28</v>
      </c>
      <c r="B62" s="21"/>
      <c r="C62" s="21"/>
      <c r="D62" s="21"/>
      <c r="E62" s="21"/>
      <c r="F62" s="228"/>
      <c r="G62" s="76" t="s">
        <v>29</v>
      </c>
      <c r="H62" s="21"/>
      <c r="I62" s="78" t="s">
        <v>103</v>
      </c>
    </row>
    <row r="63" spans="1:9" ht="15.75">
      <c r="A63" s="73" t="s">
        <v>56</v>
      </c>
      <c r="B63" s="20"/>
      <c r="C63" s="20"/>
      <c r="D63" s="20"/>
      <c r="E63" s="20"/>
      <c r="F63" s="4"/>
      <c r="G63" s="88">
        <f>LOOKUP(G27,{0,1},{0,300})</f>
        <v>0</v>
      </c>
      <c r="H63" s="20"/>
      <c r="I63" s="87">
        <f>G63</f>
        <v>0</v>
      </c>
    </row>
    <row r="64" spans="1:9" ht="15.75">
      <c r="A64" s="73"/>
      <c r="B64" s="20"/>
      <c r="C64" s="20"/>
      <c r="D64" s="20"/>
      <c r="E64" s="20"/>
      <c r="F64" s="4"/>
      <c r="G64" s="269"/>
      <c r="H64" s="20"/>
      <c r="I64" s="82"/>
    </row>
    <row r="65" spans="1:9" ht="15.75">
      <c r="A65" s="73" t="s">
        <v>144</v>
      </c>
      <c r="B65" s="20"/>
      <c r="C65" s="20"/>
      <c r="D65" s="20"/>
      <c r="E65" s="20"/>
      <c r="F65" s="4"/>
      <c r="G65" s="269">
        <f>IF(A32&lt;5,0,IF(A32&gt;4,20))</f>
        <v>0</v>
      </c>
      <c r="H65" s="20"/>
      <c r="I65" s="87">
        <f>+G65*I60/100</f>
        <v>0</v>
      </c>
    </row>
    <row r="66" spans="1:9" ht="15.75">
      <c r="A66" s="73"/>
      <c r="B66" s="20"/>
      <c r="C66" s="20"/>
      <c r="D66" s="20"/>
      <c r="E66" s="20"/>
      <c r="F66" s="4"/>
      <c r="G66" s="269"/>
      <c r="H66" s="20"/>
      <c r="I66" s="82"/>
    </row>
    <row r="67" spans="1:9" ht="15.75">
      <c r="A67" s="73" t="s">
        <v>57</v>
      </c>
      <c r="B67" s="20"/>
      <c r="C67" s="20"/>
      <c r="D67" s="20"/>
      <c r="E67" s="20"/>
      <c r="F67" s="4"/>
      <c r="G67" s="269">
        <f>IF(G32&lt;5,0,IF(G32&gt;4,30))</f>
        <v>0</v>
      </c>
      <c r="H67" s="20"/>
      <c r="I67" s="87">
        <f>+G67*I60/100</f>
        <v>0</v>
      </c>
    </row>
    <row r="68" spans="1:9" ht="15.75">
      <c r="A68" s="73"/>
      <c r="B68" s="20"/>
      <c r="C68" s="20"/>
      <c r="D68" s="20"/>
      <c r="E68" s="20"/>
      <c r="F68" s="4"/>
      <c r="G68" s="269"/>
      <c r="H68" s="20"/>
      <c r="I68" s="82"/>
    </row>
    <row r="69" spans="1:9" ht="15.75">
      <c r="A69" s="73" t="s">
        <v>58</v>
      </c>
      <c r="B69" s="20"/>
      <c r="C69" s="20"/>
      <c r="D69" s="20"/>
      <c r="E69" s="20"/>
      <c r="F69" s="4"/>
      <c r="G69" s="269">
        <f>LOOKUP(A37,{1,2,3,4,5,6,7,8,9,10,11,12,13},{0,0,0,0,50,50,50,50,50,50,60,60,60})</f>
        <v>0</v>
      </c>
      <c r="H69" s="20"/>
      <c r="I69" s="87">
        <f>+G69*I60/100</f>
        <v>0</v>
      </c>
    </row>
    <row r="70" spans="1:9" ht="15.75">
      <c r="A70" s="73"/>
      <c r="B70" s="20"/>
      <c r="C70" s="20"/>
      <c r="D70" s="20"/>
      <c r="E70" s="20"/>
      <c r="F70" s="4"/>
      <c r="G70" s="269"/>
      <c r="H70" s="20"/>
      <c r="I70" s="82"/>
    </row>
    <row r="71" spans="1:9" ht="15.75">
      <c r="A71" s="73" t="s">
        <v>93</v>
      </c>
      <c r="B71" s="20"/>
      <c r="C71" s="20"/>
      <c r="D71" s="20"/>
      <c r="E71" s="20"/>
      <c r="F71" s="4"/>
      <c r="G71" s="269">
        <f>LOOKUP(G37,{1,2,3,4,5,6,7,8,9,10,11,12,13,14,15,16,17,18,19,20},{0,30,30,30,30,32,34,36,38,40,40,40,40,40,40,40,40,40,40,40})</f>
        <v>0</v>
      </c>
      <c r="H71" s="89"/>
      <c r="I71" s="87">
        <f>+G71*I60/100</f>
        <v>0</v>
      </c>
    </row>
    <row r="72" spans="1:9" ht="15.75">
      <c r="A72" s="73"/>
      <c r="B72" s="20"/>
      <c r="C72" s="20"/>
      <c r="D72" s="20"/>
      <c r="E72" s="20"/>
      <c r="F72" s="4"/>
      <c r="G72" s="269"/>
      <c r="H72" s="20"/>
      <c r="I72" s="87"/>
    </row>
    <row r="73" spans="1:9" ht="15.75">
      <c r="A73" s="431" t="s">
        <v>228</v>
      </c>
      <c r="B73" s="20"/>
      <c r="C73" s="20"/>
      <c r="D73" s="20"/>
      <c r="E73" s="20"/>
      <c r="F73" s="4"/>
      <c r="G73" s="88">
        <f>LOOKUP(A41,{0,1},{0,400})</f>
        <v>0</v>
      </c>
      <c r="H73" s="20"/>
      <c r="I73" s="87">
        <f>G73</f>
        <v>0</v>
      </c>
    </row>
    <row r="74" spans="1:9" ht="15.75">
      <c r="A74" s="431"/>
      <c r="B74" s="20"/>
      <c r="C74" s="20"/>
      <c r="D74" s="20"/>
      <c r="E74" s="20"/>
      <c r="F74" s="4"/>
      <c r="G74" s="88"/>
      <c r="H74" s="20"/>
      <c r="I74" s="87"/>
    </row>
    <row r="75" spans="1:9" ht="15.75">
      <c r="A75" s="431" t="s">
        <v>222</v>
      </c>
      <c r="B75" s="20"/>
      <c r="C75" s="20"/>
      <c r="D75" s="20"/>
      <c r="E75" s="20"/>
      <c r="F75" s="4"/>
      <c r="G75" s="88">
        <f>LOOKUP(A45,{0,1},{0,200})</f>
        <v>0</v>
      </c>
      <c r="H75" s="20"/>
      <c r="I75" s="87">
        <f>G75</f>
        <v>0</v>
      </c>
    </row>
    <row r="76" spans="1:9" ht="15.75">
      <c r="A76" s="73"/>
      <c r="B76" s="20"/>
      <c r="C76" s="20"/>
      <c r="D76" s="20"/>
      <c r="E76" s="20"/>
      <c r="F76" s="4"/>
      <c r="G76" s="88"/>
      <c r="H76" s="20"/>
      <c r="I76" s="87"/>
    </row>
    <row r="77" spans="1:9" s="199" customFormat="1" ht="15.75">
      <c r="A77" s="73" t="s">
        <v>213</v>
      </c>
      <c r="B77" s="20"/>
      <c r="C77" s="20"/>
      <c r="D77" s="20"/>
      <c r="E77" s="20"/>
      <c r="F77" s="4"/>
      <c r="G77" s="88">
        <f>LOOKUP(G41,{0,1},{0,350})</f>
        <v>0</v>
      </c>
      <c r="H77" s="20"/>
      <c r="I77" s="87">
        <f>G77</f>
        <v>0</v>
      </c>
    </row>
    <row r="78" spans="1:9" ht="16.5" thickBot="1">
      <c r="A78" s="90"/>
      <c r="B78" s="57"/>
      <c r="C78" s="57"/>
      <c r="D78" s="57"/>
      <c r="E78" s="57"/>
      <c r="F78" s="230"/>
      <c r="G78" s="270"/>
      <c r="H78" s="57"/>
      <c r="I78" s="91"/>
    </row>
    <row r="79" spans="1:9" ht="16.5" thickBot="1">
      <c r="A79" s="86" t="s">
        <v>30</v>
      </c>
      <c r="B79" s="20"/>
      <c r="C79" s="20"/>
      <c r="D79" s="20"/>
      <c r="E79" s="20"/>
      <c r="F79" s="4"/>
      <c r="G79" s="92">
        <f>I60+I63+I65+I67+I69+I71+I73+I75+I77</f>
        <v>1125</v>
      </c>
      <c r="H79" s="18" t="s">
        <v>31</v>
      </c>
      <c r="I79" s="94">
        <f>G79-(G79/3)</f>
        <v>750</v>
      </c>
    </row>
    <row r="80" spans="1:9" ht="16.5" thickBot="1">
      <c r="A80" s="86"/>
      <c r="B80" s="20"/>
      <c r="C80" s="20"/>
      <c r="D80" s="20"/>
      <c r="E80" s="20"/>
      <c r="F80" s="4"/>
      <c r="G80" s="92"/>
      <c r="H80" s="18"/>
      <c r="I80" s="95"/>
    </row>
    <row r="81" spans="1:9" ht="16.5" thickBot="1">
      <c r="A81" s="86" t="s">
        <v>145</v>
      </c>
      <c r="B81" s="20"/>
      <c r="C81" s="20"/>
      <c r="D81" s="20"/>
      <c r="E81" s="20"/>
      <c r="F81" s="4"/>
      <c r="G81" s="92"/>
      <c r="H81" s="18"/>
      <c r="I81" s="94">
        <f>LOOKUP(A27,{0,1},{0,300})</f>
        <v>0</v>
      </c>
    </row>
    <row r="82" spans="1:9" ht="15.75" thickBot="1">
      <c r="A82" s="256"/>
      <c r="B82" s="4"/>
      <c r="C82" s="4"/>
      <c r="D82" s="4"/>
      <c r="E82" s="4"/>
      <c r="F82" s="4"/>
      <c r="G82" s="4"/>
      <c r="H82" s="4"/>
      <c r="I82" s="257"/>
    </row>
    <row r="83" spans="1:9" ht="16.5" thickBot="1">
      <c r="A83" s="86" t="s">
        <v>32</v>
      </c>
      <c r="B83" s="4"/>
      <c r="C83" s="20"/>
      <c r="D83" s="20"/>
      <c r="E83" s="20"/>
      <c r="F83" s="20"/>
      <c r="G83" s="269"/>
      <c r="H83" s="20"/>
      <c r="I83" s="247"/>
    </row>
    <row r="84" spans="1:9" ht="15.75">
      <c r="A84" s="29" t="s">
        <v>185</v>
      </c>
      <c r="B84" s="4"/>
      <c r="C84" s="93"/>
      <c r="D84" s="93"/>
      <c r="E84" s="93"/>
      <c r="F84" s="93"/>
      <c r="G84" s="93"/>
      <c r="H84" s="93"/>
      <c r="I84" s="97"/>
    </row>
    <row r="85" spans="1:9" ht="16.5" thickBot="1">
      <c r="A85" s="73"/>
      <c r="B85" s="4"/>
      <c r="C85" s="20"/>
      <c r="D85" s="20"/>
      <c r="E85" s="20"/>
      <c r="F85" s="20"/>
      <c r="G85" s="20"/>
      <c r="H85" s="20"/>
      <c r="I85" s="59"/>
    </row>
    <row r="86" spans="1:9" ht="16.5" thickBot="1">
      <c r="A86" s="86" t="s">
        <v>114</v>
      </c>
      <c r="B86" s="4"/>
      <c r="C86" s="20"/>
      <c r="D86" s="20"/>
      <c r="E86" s="20"/>
      <c r="F86" s="183">
        <v>0</v>
      </c>
      <c r="G86" s="20" t="s">
        <v>6</v>
      </c>
      <c r="H86" s="20"/>
      <c r="I86" s="96">
        <f>LOOKUP(F86,{0,1},{0,450})</f>
        <v>0</v>
      </c>
    </row>
    <row r="87" spans="1:9" ht="15.75" thickBot="1">
      <c r="A87" s="29" t="s">
        <v>128</v>
      </c>
      <c r="B87" s="4"/>
      <c r="C87" s="27"/>
      <c r="D87" s="27"/>
      <c r="E87" s="27"/>
      <c r="F87" s="27"/>
      <c r="G87" s="27"/>
      <c r="H87" s="27"/>
      <c r="I87" s="62"/>
    </row>
    <row r="88" spans="1:9" ht="16.5" thickBot="1">
      <c r="A88" s="86" t="s">
        <v>33</v>
      </c>
      <c r="B88" s="4"/>
      <c r="C88" s="93"/>
      <c r="D88" s="93"/>
      <c r="E88" s="93"/>
      <c r="F88" s="93"/>
      <c r="G88" s="93"/>
      <c r="H88" s="93"/>
      <c r="I88" s="99">
        <f>SUM(I79:I86)</f>
        <v>750</v>
      </c>
    </row>
    <row r="89" spans="1:9" ht="16.5" thickBot="1">
      <c r="A89" s="86"/>
      <c r="B89" s="4"/>
      <c r="C89" s="93"/>
      <c r="D89" s="93"/>
      <c r="E89" s="93"/>
      <c r="F89" s="93"/>
      <c r="G89" s="93"/>
      <c r="H89" s="93"/>
      <c r="I89" s="100"/>
    </row>
    <row r="90" spans="1:9" ht="16.5" thickBot="1">
      <c r="A90" s="86" t="s">
        <v>34</v>
      </c>
      <c r="B90" s="4"/>
      <c r="C90" s="93"/>
      <c r="D90" s="93"/>
      <c r="E90" s="93"/>
      <c r="F90" s="93"/>
      <c r="G90" s="93"/>
      <c r="H90" s="93"/>
      <c r="I90" s="99">
        <f>I88*15/100</f>
        <v>112.5</v>
      </c>
    </row>
    <row r="91" spans="1:9" ht="16.5" thickBot="1">
      <c r="A91" s="86"/>
      <c r="B91" s="4"/>
      <c r="C91" s="93"/>
      <c r="D91" s="93"/>
      <c r="E91" s="93"/>
      <c r="F91" s="93"/>
      <c r="G91" s="93"/>
      <c r="H91" s="93"/>
      <c r="I91" s="100"/>
    </row>
    <row r="92" spans="1:9" ht="16.5" thickBot="1">
      <c r="A92" s="86" t="s">
        <v>35</v>
      </c>
      <c r="B92" s="4"/>
      <c r="C92" s="93"/>
      <c r="D92" s="93"/>
      <c r="E92" s="93"/>
      <c r="F92" s="93"/>
      <c r="G92" s="93"/>
      <c r="H92" s="93"/>
      <c r="I92" s="99">
        <f>I88+I90</f>
        <v>862.5</v>
      </c>
    </row>
    <row r="93" spans="1:9" ht="16.5" thickBot="1">
      <c r="A93" s="101" t="s">
        <v>36</v>
      </c>
      <c r="B93" s="230"/>
      <c r="C93" s="57"/>
      <c r="D93" s="57"/>
      <c r="E93" s="57"/>
      <c r="F93" s="57"/>
      <c r="G93" s="57"/>
      <c r="H93" s="57"/>
      <c r="I93" s="59"/>
    </row>
    <row r="94" spans="1:9" ht="16.5" thickBot="1">
      <c r="A94" s="265" t="s">
        <v>139</v>
      </c>
      <c r="B94" s="262"/>
      <c r="C94" s="263"/>
      <c r="D94" s="263"/>
      <c r="E94" s="263"/>
      <c r="F94" s="263"/>
      <c r="G94" s="263"/>
      <c r="H94" s="264"/>
      <c r="I94" s="248"/>
    </row>
    <row r="95" spans="1:9" ht="15">
      <c r="A95" s="484" t="s">
        <v>37</v>
      </c>
      <c r="B95" s="485"/>
      <c r="C95" s="485"/>
      <c r="D95" s="485"/>
      <c r="E95" s="485"/>
      <c r="F95" s="485"/>
      <c r="G95" s="485"/>
      <c r="H95" s="485"/>
      <c r="I95" s="486"/>
    </row>
    <row r="96" spans="1:9" ht="15">
      <c r="A96" s="168" t="s">
        <v>179</v>
      </c>
      <c r="B96" s="169"/>
      <c r="C96" s="169" t="s">
        <v>55</v>
      </c>
      <c r="D96" s="169"/>
      <c r="E96" s="169"/>
      <c r="F96" s="169"/>
      <c r="G96" s="169"/>
      <c r="H96" s="169"/>
      <c r="I96" s="170"/>
    </row>
    <row r="97" spans="1:9" ht="15">
      <c r="A97" s="168" t="s">
        <v>38</v>
      </c>
      <c r="B97" s="169"/>
      <c r="C97" s="169"/>
      <c r="D97" s="169"/>
      <c r="E97" s="169"/>
      <c r="F97" s="169"/>
      <c r="G97" s="169"/>
      <c r="H97" s="169"/>
      <c r="I97" s="170"/>
    </row>
    <row r="98" spans="1:9" ht="15">
      <c r="A98" s="168" t="s">
        <v>180</v>
      </c>
      <c r="B98" s="169"/>
      <c r="C98" s="169"/>
      <c r="D98" s="169"/>
      <c r="E98" s="169"/>
      <c r="F98" s="169"/>
      <c r="G98" s="169"/>
      <c r="H98" s="169"/>
      <c r="I98" s="170"/>
    </row>
    <row r="99" spans="1:9" ht="15">
      <c r="A99" s="63" t="s">
        <v>184</v>
      </c>
      <c r="B99" s="64"/>
      <c r="C99" s="64"/>
      <c r="D99" s="64"/>
      <c r="E99" s="64"/>
      <c r="F99" s="64"/>
      <c r="G99" s="64"/>
      <c r="H99" s="64"/>
      <c r="I99" s="65"/>
    </row>
    <row r="100" spans="1:9" ht="15">
      <c r="A100" s="168" t="s">
        <v>182</v>
      </c>
      <c r="B100" s="169"/>
      <c r="C100" s="169"/>
      <c r="D100" s="169"/>
      <c r="E100" s="169"/>
      <c r="F100" s="169"/>
      <c r="G100" s="169"/>
      <c r="H100" s="169"/>
      <c r="I100" s="170"/>
    </row>
    <row r="101" spans="1:9" ht="16.5" customHeight="1">
      <c r="A101" s="487" t="s">
        <v>227</v>
      </c>
      <c r="B101" s="488"/>
      <c r="C101" s="488"/>
      <c r="D101" s="488"/>
      <c r="E101" s="488"/>
      <c r="F101" s="488"/>
      <c r="G101" s="488"/>
      <c r="H101" s="488"/>
      <c r="I101" s="489"/>
    </row>
    <row r="102" spans="1:9" ht="30" customHeight="1">
      <c r="A102" s="490" t="s">
        <v>178</v>
      </c>
      <c r="B102" s="491"/>
      <c r="C102" s="491"/>
      <c r="D102" s="491"/>
      <c r="E102" s="491"/>
      <c r="F102" s="491"/>
      <c r="G102" s="491"/>
      <c r="H102" s="491"/>
      <c r="I102" s="492"/>
    </row>
    <row r="103" spans="1:9" ht="28.5" customHeight="1">
      <c r="A103" s="490" t="s">
        <v>129</v>
      </c>
      <c r="B103" s="491"/>
      <c r="C103" s="491"/>
      <c r="D103" s="491"/>
      <c r="E103" s="491"/>
      <c r="F103" s="491"/>
      <c r="G103" s="491"/>
      <c r="H103" s="491"/>
      <c r="I103" s="492"/>
    </row>
    <row r="104" spans="1:9" ht="18" customHeight="1">
      <c r="A104" s="171" t="s">
        <v>245</v>
      </c>
      <c r="B104" s="169"/>
      <c r="C104" s="169"/>
      <c r="D104" s="169"/>
      <c r="E104" s="169"/>
      <c r="F104" s="169"/>
      <c r="G104" s="169"/>
      <c r="H104" s="169"/>
      <c r="I104" s="170"/>
    </row>
    <row r="105" spans="1:9" ht="18" customHeight="1" thickBot="1">
      <c r="A105" s="202" t="s">
        <v>92</v>
      </c>
      <c r="B105" s="67"/>
      <c r="C105" s="67"/>
      <c r="D105" s="67"/>
      <c r="E105" s="67"/>
      <c r="F105" s="67"/>
      <c r="G105" s="67"/>
      <c r="H105" s="67"/>
      <c r="I105" s="68"/>
    </row>
    <row r="106" spans="1:9" ht="1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22.5">
      <c r="A107" s="467" t="s">
        <v>0</v>
      </c>
      <c r="B107" s="467"/>
      <c r="C107" s="467"/>
      <c r="D107" s="467"/>
      <c r="E107" s="467"/>
      <c r="F107" s="467"/>
      <c r="G107" s="467"/>
      <c r="H107" s="467"/>
      <c r="I107" s="467"/>
    </row>
    <row r="108" spans="1:9" ht="22.5">
      <c r="A108" s="468" t="str">
        <f>A5</f>
        <v>UFFICIO GIP/GUP</v>
      </c>
      <c r="B108" s="468"/>
      <c r="C108" s="468"/>
      <c r="D108" s="468"/>
      <c r="E108" s="468"/>
      <c r="F108" s="468"/>
      <c r="G108" s="468"/>
      <c r="H108" s="468"/>
      <c r="I108" s="468"/>
    </row>
    <row r="109" spans="1:9" ht="20.25">
      <c r="A109" s="469" t="s">
        <v>97</v>
      </c>
      <c r="B109" s="469"/>
      <c r="C109" s="469"/>
      <c r="D109" s="469"/>
      <c r="E109" s="469"/>
      <c r="F109" s="470"/>
      <c r="G109" s="470"/>
      <c r="H109" s="470"/>
      <c r="I109" s="470"/>
    </row>
    <row r="110" spans="1:9" ht="16.5" thickBot="1">
      <c r="A110" s="231"/>
      <c r="B110" s="231"/>
      <c r="C110" s="231"/>
      <c r="D110" s="231"/>
      <c r="E110" s="231"/>
      <c r="F110" s="231"/>
      <c r="G110" s="231"/>
      <c r="H110" s="231"/>
      <c r="I110" s="231"/>
    </row>
    <row r="111" spans="1:9" ht="37.5" customHeight="1">
      <c r="A111" s="471" t="s">
        <v>98</v>
      </c>
      <c r="B111" s="472"/>
      <c r="C111" s="472"/>
      <c r="D111" s="472"/>
      <c r="E111" s="472"/>
      <c r="F111" s="472"/>
      <c r="G111" s="472"/>
      <c r="H111" s="472"/>
      <c r="I111" s="473"/>
    </row>
    <row r="112" spans="1:9" ht="24.75" customHeight="1" thickBot="1">
      <c r="A112" s="474"/>
      <c r="B112" s="475"/>
      <c r="C112" s="475"/>
      <c r="D112" s="475"/>
      <c r="E112" s="475"/>
      <c r="F112" s="475"/>
      <c r="G112" s="475"/>
      <c r="H112" s="475"/>
      <c r="I112" s="476"/>
    </row>
    <row r="113" spans="1:9" ht="15">
      <c r="A113" s="122"/>
      <c r="B113" s="122"/>
      <c r="C113" s="122"/>
      <c r="D113" s="122"/>
      <c r="E113" s="18"/>
      <c r="F113" s="18"/>
      <c r="G113" s="122"/>
      <c r="H113" s="122"/>
      <c r="I113" s="122"/>
    </row>
    <row r="114" spans="1:9" ht="18.75">
      <c r="A114" s="33" t="s">
        <v>96</v>
      </c>
      <c r="B114" s="198"/>
      <c r="C114" s="103">
        <f>A14</f>
        <v>0</v>
      </c>
      <c r="D114" s="33" t="s">
        <v>21</v>
      </c>
      <c r="E114" s="104"/>
      <c r="F114" s="103">
        <f>A17</f>
        <v>0</v>
      </c>
      <c r="G114" s="33" t="str">
        <f>A16</f>
        <v>R.G. GIP</v>
      </c>
      <c r="H114" s="105">
        <f>B15</f>
        <v>0</v>
      </c>
      <c r="I114" s="33" t="s">
        <v>64</v>
      </c>
    </row>
    <row r="115" spans="1:9" ht="18.75">
      <c r="A115" s="115"/>
      <c r="B115" s="115"/>
      <c r="C115" s="106"/>
      <c r="D115" s="106"/>
      <c r="E115" s="106"/>
      <c r="F115" s="106"/>
      <c r="G115" s="106"/>
      <c r="H115" s="106"/>
      <c r="I115" s="106"/>
    </row>
    <row r="116" spans="1:9" ht="18.75">
      <c r="A116" s="33" t="s">
        <v>109</v>
      </c>
      <c r="B116" s="184">
        <f>E14</f>
        <v>0</v>
      </c>
      <c r="C116" s="115"/>
      <c r="D116" s="33"/>
      <c r="E116" s="199"/>
      <c r="F116" s="199"/>
      <c r="G116" s="33" t="s">
        <v>108</v>
      </c>
      <c r="H116" s="33">
        <f>I14</f>
        <v>0</v>
      </c>
      <c r="I116" s="32"/>
    </row>
    <row r="117" spans="1:9" ht="18.75">
      <c r="A117" s="33"/>
      <c r="B117" s="35">
        <f>E15</f>
        <v>0</v>
      </c>
      <c r="C117" s="115"/>
      <c r="D117" s="33"/>
      <c r="E117" s="199"/>
      <c r="F117" s="199"/>
      <c r="G117" s="33" t="s">
        <v>108</v>
      </c>
      <c r="H117" s="33">
        <f>I15</f>
        <v>0</v>
      </c>
      <c r="I117" s="32"/>
    </row>
    <row r="118" spans="1:9" ht="18.75">
      <c r="A118" s="33"/>
      <c r="B118" s="35">
        <f>E16</f>
        <v>0</v>
      </c>
      <c r="C118" s="115"/>
      <c r="D118" s="33"/>
      <c r="E118" s="199"/>
      <c r="F118" s="199"/>
      <c r="G118" s="33" t="s">
        <v>108</v>
      </c>
      <c r="H118" s="33">
        <f>I16</f>
        <v>0</v>
      </c>
      <c r="I118" s="32"/>
    </row>
    <row r="119" spans="1:9" ht="18.75">
      <c r="A119" s="33"/>
      <c r="B119" s="35">
        <f>E17</f>
        <v>0</v>
      </c>
      <c r="C119" s="115"/>
      <c r="D119" s="33"/>
      <c r="E119" s="199"/>
      <c r="F119" s="199"/>
      <c r="G119" s="33" t="s">
        <v>108</v>
      </c>
      <c r="H119" s="33">
        <f>I17</f>
        <v>0</v>
      </c>
      <c r="I119" s="32"/>
    </row>
    <row r="120" spans="1:9" ht="15">
      <c r="A120" s="199"/>
      <c r="B120" s="199"/>
      <c r="C120" s="199"/>
      <c r="D120" s="199"/>
      <c r="E120" s="199"/>
      <c r="F120" s="199"/>
      <c r="G120" s="199"/>
      <c r="H120" s="199"/>
      <c r="I120" s="199"/>
    </row>
    <row r="121" spans="1:9" ht="18.75">
      <c r="A121" s="33" t="s">
        <v>110</v>
      </c>
      <c r="B121" s="199"/>
      <c r="C121" s="249"/>
      <c r="D121" s="33"/>
      <c r="E121" s="115"/>
      <c r="F121" s="107" t="s">
        <v>71</v>
      </c>
      <c r="G121" s="249"/>
      <c r="H121" s="33"/>
      <c r="I121" s="33"/>
    </row>
    <row r="122" spans="1:9" ht="15">
      <c r="A122" s="199"/>
      <c r="B122" s="199"/>
      <c r="C122" s="199"/>
      <c r="D122" s="199"/>
      <c r="E122" s="199"/>
      <c r="F122" s="199"/>
      <c r="G122" s="199"/>
      <c r="H122" s="199"/>
      <c r="I122" s="199"/>
    </row>
    <row r="123" spans="1:9" ht="18.75">
      <c r="A123" s="449" t="s">
        <v>65</v>
      </c>
      <c r="B123" s="449"/>
      <c r="C123" s="449"/>
      <c r="D123" s="449"/>
      <c r="E123" s="449"/>
      <c r="F123" s="449"/>
      <c r="G123" s="449"/>
      <c r="H123" s="449"/>
      <c r="I123" s="449"/>
    </row>
    <row r="124" spans="1:9" ht="18.75">
      <c r="A124" s="232"/>
      <c r="B124" s="232"/>
      <c r="C124" s="232"/>
      <c r="D124" s="232"/>
      <c r="E124" s="232"/>
      <c r="F124" s="232"/>
      <c r="G124" s="232"/>
      <c r="H124" s="232"/>
      <c r="I124" s="232"/>
    </row>
    <row r="125" spans="1:9" ht="40.5" customHeight="1">
      <c r="A125" s="157">
        <v>1</v>
      </c>
      <c r="B125" s="462" t="s">
        <v>66</v>
      </c>
      <c r="C125" s="462"/>
      <c r="D125" s="462"/>
      <c r="E125" s="462"/>
      <c r="F125" s="462"/>
      <c r="G125" s="462"/>
      <c r="H125" s="462"/>
      <c r="I125" s="462"/>
    </row>
    <row r="126" spans="1:9" ht="18.75">
      <c r="A126" s="233" t="s">
        <v>68</v>
      </c>
      <c r="B126" s="271"/>
      <c r="C126" s="271"/>
      <c r="D126" s="271"/>
      <c r="E126" s="271"/>
      <c r="F126" s="271"/>
      <c r="G126" s="271"/>
      <c r="H126" s="271"/>
      <c r="I126" s="271"/>
    </row>
    <row r="127" spans="1:9" ht="54" customHeight="1">
      <c r="A127" s="157"/>
      <c r="B127" s="462" t="s">
        <v>67</v>
      </c>
      <c r="C127" s="462"/>
      <c r="D127" s="462"/>
      <c r="E127" s="462"/>
      <c r="F127" s="462"/>
      <c r="G127" s="462"/>
      <c r="H127" s="462"/>
      <c r="I127" s="462"/>
    </row>
    <row r="128" spans="1:9" ht="18.75">
      <c r="A128" s="233" t="s">
        <v>68</v>
      </c>
      <c r="B128" s="275"/>
      <c r="C128" s="275"/>
      <c r="D128" s="275"/>
      <c r="E128" s="275"/>
      <c r="F128" s="275"/>
      <c r="G128" s="275"/>
      <c r="H128" s="275"/>
      <c r="I128" s="275"/>
    </row>
    <row r="129" spans="1:9" ht="72" customHeight="1">
      <c r="A129" s="157"/>
      <c r="B129" s="463" t="s">
        <v>173</v>
      </c>
      <c r="C129" s="463"/>
      <c r="D129" s="463"/>
      <c r="E129" s="463"/>
      <c r="F129" s="463"/>
      <c r="G129" s="463"/>
      <c r="H129" s="463"/>
      <c r="I129" s="463"/>
    </row>
    <row r="130" spans="1:9" ht="18.75" customHeight="1">
      <c r="A130" s="466" t="s">
        <v>168</v>
      </c>
      <c r="B130" s="466"/>
      <c r="C130" s="466"/>
      <c r="D130" s="466"/>
      <c r="E130" s="466"/>
      <c r="F130" s="466"/>
      <c r="G130" s="466"/>
      <c r="H130" s="466"/>
      <c r="I130" s="466"/>
    </row>
    <row r="131" spans="1:9" ht="18.75">
      <c r="A131" s="235"/>
      <c r="B131" s="111"/>
      <c r="C131" s="111"/>
      <c r="D131" s="111"/>
      <c r="E131" s="111"/>
      <c r="F131" s="112"/>
      <c r="G131" s="111"/>
      <c r="H131" s="235"/>
      <c r="I131" s="235"/>
    </row>
    <row r="132" spans="1:9" ht="18.75">
      <c r="A132" s="464" t="s">
        <v>39</v>
      </c>
      <c r="B132" s="464"/>
      <c r="C132" s="464"/>
      <c r="D132" s="464"/>
      <c r="E132" s="464"/>
      <c r="F132" s="464"/>
      <c r="G132" s="464"/>
      <c r="H132" s="464"/>
      <c r="I132" s="464"/>
    </row>
    <row r="133" spans="1:9" ht="18.75">
      <c r="A133" s="272"/>
      <c r="B133" s="272"/>
      <c r="C133" s="272"/>
      <c r="D133" s="272"/>
      <c r="E133" s="272"/>
      <c r="F133" s="272"/>
      <c r="G133" s="272"/>
      <c r="H133" s="272"/>
      <c r="I133" s="272"/>
    </row>
    <row r="134" spans="1:9" ht="43.5" customHeight="1">
      <c r="A134" s="465" t="s">
        <v>247</v>
      </c>
      <c r="B134" s="465"/>
      <c r="C134" s="465"/>
      <c r="D134" s="465"/>
      <c r="E134" s="465"/>
      <c r="F134" s="465"/>
      <c r="G134" s="465"/>
      <c r="H134" s="465"/>
      <c r="I134" s="465"/>
    </row>
    <row r="135" spans="1:9" ht="32.25" customHeight="1">
      <c r="A135" s="35" t="s">
        <v>91</v>
      </c>
      <c r="B135" s="33"/>
      <c r="C135" s="33"/>
      <c r="D135" s="33"/>
      <c r="E135" s="33"/>
      <c r="F135" s="33"/>
      <c r="G135" s="33"/>
      <c r="H135" s="33"/>
      <c r="I135" s="33"/>
    </row>
    <row r="136" spans="1:9" ht="18.7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8.75">
      <c r="A137" s="464" t="s">
        <v>40</v>
      </c>
      <c r="B137" s="464"/>
      <c r="C137" s="464"/>
      <c r="D137" s="464"/>
      <c r="E137" s="464"/>
      <c r="F137" s="464"/>
      <c r="G137" s="464"/>
      <c r="H137" s="464"/>
      <c r="I137" s="464"/>
    </row>
    <row r="138" spans="1:9" ht="15.7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8.75">
      <c r="A139" s="33" t="s">
        <v>115</v>
      </c>
      <c r="B139" s="33"/>
      <c r="C139" s="33"/>
      <c r="D139" s="33"/>
      <c r="E139" s="33"/>
      <c r="F139" s="33"/>
      <c r="G139" s="33"/>
      <c r="H139" s="33"/>
      <c r="I139" s="33"/>
    </row>
    <row r="140" spans="1:9" ht="18.75">
      <c r="A140" s="459">
        <f>I92</f>
        <v>862.5</v>
      </c>
      <c r="B140" s="459"/>
      <c r="C140" s="33" t="s">
        <v>41</v>
      </c>
      <c r="D140" s="172"/>
      <c r="E140" s="199"/>
      <c r="F140" s="33"/>
      <c r="G140" s="33"/>
      <c r="H140" s="33"/>
      <c r="I140" s="33"/>
    </row>
    <row r="141" spans="1:9" ht="18.75">
      <c r="A141" s="33" t="s">
        <v>116</v>
      </c>
      <c r="B141" s="33"/>
      <c r="C141" s="459">
        <f>I94</f>
        <v>0</v>
      </c>
      <c r="D141" s="459"/>
      <c r="E141" s="33" t="s">
        <v>79</v>
      </c>
      <c r="F141" s="33"/>
      <c r="G141" s="33"/>
      <c r="H141" s="33"/>
      <c r="I141" s="33"/>
    </row>
    <row r="142" spans="1:9" ht="18.75">
      <c r="A142" s="33"/>
      <c r="B142" s="33"/>
      <c r="C142" s="113"/>
      <c r="D142" s="33"/>
      <c r="E142" s="33"/>
      <c r="F142" s="33"/>
      <c r="G142" s="33"/>
      <c r="H142" s="33"/>
      <c r="I142" s="33"/>
    </row>
    <row r="143" spans="1:9" ht="18.75">
      <c r="A143" s="33" t="s">
        <v>42</v>
      </c>
      <c r="B143" s="460"/>
      <c r="C143" s="460"/>
      <c r="D143" s="33"/>
      <c r="E143" s="33"/>
      <c r="F143" s="33"/>
      <c r="G143" s="33"/>
      <c r="H143" s="33"/>
      <c r="I143" s="33"/>
    </row>
    <row r="144" spans="1:9" ht="18.75">
      <c r="A144" s="33"/>
      <c r="B144" s="236"/>
      <c r="C144" s="236"/>
      <c r="D144" s="33"/>
      <c r="E144" s="33"/>
      <c r="F144" s="107" t="s">
        <v>117</v>
      </c>
      <c r="G144" s="35">
        <f>C121</f>
        <v>0</v>
      </c>
      <c r="H144" s="33"/>
      <c r="I144" s="33"/>
    </row>
    <row r="145" spans="1:9" ht="18.75">
      <c r="A145" s="33"/>
      <c r="B145" s="33"/>
      <c r="C145" s="33"/>
      <c r="D145" s="33"/>
      <c r="E145" s="115"/>
      <c r="F145" s="115"/>
      <c r="G145" s="199"/>
      <c r="H145" s="33"/>
      <c r="I145" s="33"/>
    </row>
    <row r="146" spans="1:9" ht="15.75">
      <c r="A146" s="37" t="s">
        <v>43</v>
      </c>
      <c r="B146" s="25"/>
      <c r="C146" s="25"/>
      <c r="D146" s="25"/>
      <c r="E146" s="25"/>
      <c r="F146" s="25"/>
      <c r="G146" s="25"/>
      <c r="H146" s="25"/>
      <c r="I146" s="25"/>
    </row>
    <row r="147" spans="1:9" ht="15.75">
      <c r="A147" s="203" t="s">
        <v>157</v>
      </c>
      <c r="B147" s="20" t="s">
        <v>158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157</v>
      </c>
      <c r="B148" s="20" t="s">
        <v>159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160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161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162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163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164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165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166</v>
      </c>
      <c r="C155" s="32"/>
      <c r="D155" s="32"/>
      <c r="E155" s="32"/>
      <c r="F155" s="32"/>
      <c r="G155" s="32"/>
      <c r="H155" s="25"/>
      <c r="I155" s="25"/>
    </row>
    <row r="156" spans="1:9" ht="15.75">
      <c r="A156" s="203" t="s">
        <v>157</v>
      </c>
      <c r="B156" s="20" t="s">
        <v>167</v>
      </c>
      <c r="C156" s="32"/>
      <c r="D156" s="32"/>
      <c r="E156" s="32"/>
      <c r="F156" s="32"/>
      <c r="G156" s="32"/>
      <c r="H156" s="25"/>
      <c r="I156" s="25"/>
    </row>
    <row r="157" spans="1:9" ht="15.75">
      <c r="A157" s="20"/>
      <c r="B157" s="32"/>
      <c r="C157" s="32"/>
      <c r="D157" s="32"/>
      <c r="E157" s="32"/>
      <c r="F157" s="32"/>
      <c r="G157" s="32"/>
      <c r="H157" s="25"/>
      <c r="I157" s="25"/>
    </row>
    <row r="158" spans="1:9" ht="15">
      <c r="A158" s="18"/>
      <c r="B158" s="25"/>
      <c r="C158" s="25"/>
      <c r="D158" s="25"/>
      <c r="E158" s="25"/>
      <c r="F158" s="25"/>
      <c r="G158" s="25"/>
      <c r="H158" s="25"/>
      <c r="I158" s="25"/>
    </row>
    <row r="159" spans="1:9" ht="18.75">
      <c r="A159" s="114" t="s">
        <v>44</v>
      </c>
      <c r="B159" s="33"/>
      <c r="C159" s="33"/>
      <c r="D159" s="33"/>
      <c r="E159" s="33"/>
      <c r="F159" s="33"/>
      <c r="G159" s="33"/>
      <c r="H159" s="33"/>
      <c r="I159" s="33"/>
    </row>
    <row r="160" spans="1:9" ht="18.75">
      <c r="A160" s="115" t="s">
        <v>45</v>
      </c>
      <c r="B160" s="116">
        <f>C121</f>
        <v>0</v>
      </c>
      <c r="C160" s="115"/>
      <c r="D160" s="115"/>
      <c r="E160" s="115"/>
      <c r="F160" s="33"/>
      <c r="G160" s="33" t="s">
        <v>46</v>
      </c>
      <c r="H160" s="205"/>
      <c r="I160" s="33"/>
    </row>
    <row r="161" spans="1:9" ht="18.7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8.75">
      <c r="A162" s="33" t="s">
        <v>47</v>
      </c>
      <c r="B162" s="205"/>
      <c r="C162" s="33"/>
      <c r="D162" s="33"/>
      <c r="E162" s="33"/>
      <c r="F162" s="33"/>
      <c r="G162" s="33" t="s">
        <v>172</v>
      </c>
      <c r="H162" s="205"/>
      <c r="I162" s="33"/>
    </row>
    <row r="163" spans="1:9" ht="18.75">
      <c r="A163" s="33"/>
      <c r="B163" s="33"/>
      <c r="C163" s="33"/>
      <c r="D163" s="33"/>
      <c r="E163" s="33"/>
      <c r="F163" s="33"/>
      <c r="G163" s="199"/>
      <c r="H163" s="199"/>
      <c r="I163" s="33"/>
    </row>
    <row r="164" spans="1:9" ht="18.75">
      <c r="A164" s="33" t="s">
        <v>48</v>
      </c>
      <c r="B164" s="249"/>
      <c r="C164" s="33"/>
      <c r="D164" s="33"/>
      <c r="E164" s="33"/>
      <c r="F164" s="199"/>
      <c r="G164" s="33" t="s">
        <v>99</v>
      </c>
      <c r="H164" s="205"/>
      <c r="I164" s="33"/>
    </row>
    <row r="165" spans="1:9" ht="18.75">
      <c r="A165" s="115"/>
      <c r="B165" s="33"/>
      <c r="C165" s="33"/>
      <c r="D165" s="33"/>
      <c r="E165" s="33"/>
      <c r="F165" s="33"/>
      <c r="G165" s="33"/>
      <c r="H165" s="33"/>
      <c r="I165" s="33"/>
    </row>
    <row r="166" spans="1:9" ht="18.75">
      <c r="A166" s="33" t="s">
        <v>171</v>
      </c>
      <c r="B166" s="205"/>
      <c r="C166" s="33"/>
      <c r="D166" s="33"/>
      <c r="E166" s="33"/>
      <c r="F166" s="33"/>
      <c r="G166" s="33" t="s">
        <v>49</v>
      </c>
      <c r="H166" s="249"/>
      <c r="I166" s="33"/>
    </row>
    <row r="167" spans="1:9" ht="1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8.75">
      <c r="A169" s="274" t="s">
        <v>50</v>
      </c>
      <c r="B169" s="274">
        <f>A14</f>
        <v>0</v>
      </c>
      <c r="C169" s="137" t="s">
        <v>21</v>
      </c>
      <c r="D169" s="115"/>
      <c r="E169" s="115"/>
      <c r="F169" s="237"/>
      <c r="G169" s="274" t="s">
        <v>50</v>
      </c>
      <c r="H169" s="274">
        <f>A17</f>
        <v>0</v>
      </c>
      <c r="I169" s="137" t="str">
        <f>A16</f>
        <v>R.G. GIP</v>
      </c>
    </row>
    <row r="170" spans="1:9" ht="18.75">
      <c r="A170" s="115"/>
      <c r="B170" s="115"/>
      <c r="C170" s="115"/>
      <c r="D170" s="115"/>
      <c r="E170" s="115"/>
      <c r="F170" s="237"/>
      <c r="G170" s="274" t="s">
        <v>50</v>
      </c>
      <c r="H170" s="274">
        <f>H114</f>
        <v>0</v>
      </c>
      <c r="I170" s="139" t="s">
        <v>69</v>
      </c>
    </row>
    <row r="171" spans="1:9" ht="18.75">
      <c r="A171" s="115"/>
      <c r="B171" s="115"/>
      <c r="C171" s="115"/>
      <c r="D171" s="115"/>
      <c r="E171" s="115"/>
      <c r="F171" s="115"/>
      <c r="G171" s="115"/>
      <c r="H171" s="115"/>
      <c r="I171" s="115"/>
    </row>
    <row r="172" spans="1:9" ht="20.25">
      <c r="A172" s="461" t="s">
        <v>0</v>
      </c>
      <c r="B172" s="461"/>
      <c r="C172" s="461"/>
      <c r="D172" s="461"/>
      <c r="E172" s="461"/>
      <c r="F172" s="461"/>
      <c r="G172" s="461"/>
      <c r="H172" s="461"/>
      <c r="I172" s="461"/>
    </row>
    <row r="173" spans="1:9" ht="20.25">
      <c r="A173" s="461" t="str">
        <f>A108</f>
        <v>UFFICIO GIP/GUP</v>
      </c>
      <c r="B173" s="461"/>
      <c r="C173" s="461"/>
      <c r="D173" s="461"/>
      <c r="E173" s="461"/>
      <c r="F173" s="461"/>
      <c r="G173" s="461"/>
      <c r="H173" s="461"/>
      <c r="I173" s="461"/>
    </row>
    <row r="174" spans="1:9" ht="20.25">
      <c r="A174" s="273"/>
      <c r="B174" s="273"/>
      <c r="C174" s="273"/>
      <c r="D174" s="273"/>
      <c r="E174" s="273"/>
      <c r="F174" s="273"/>
      <c r="G174" s="273"/>
      <c r="H174" s="273"/>
      <c r="I174" s="273"/>
    </row>
    <row r="175" spans="1:9" ht="20.25">
      <c r="A175" s="461" t="s">
        <v>51</v>
      </c>
      <c r="B175" s="461"/>
      <c r="C175" s="461"/>
      <c r="D175" s="461"/>
      <c r="E175" s="461"/>
      <c r="F175" s="461"/>
      <c r="G175" s="461"/>
      <c r="H175" s="461"/>
      <c r="I175" s="461"/>
    </row>
    <row r="176" spans="1:9" ht="20.25">
      <c r="A176" s="273"/>
      <c r="B176" s="273"/>
      <c r="C176" s="273"/>
      <c r="D176" s="273"/>
      <c r="E176" s="273"/>
      <c r="F176" s="273"/>
      <c r="G176" s="273"/>
      <c r="H176" s="273"/>
      <c r="I176" s="273"/>
    </row>
    <row r="177" spans="1:9" ht="1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8.75">
      <c r="A178" s="115" t="s">
        <v>70</v>
      </c>
      <c r="B178" s="140">
        <f>F109</f>
        <v>0</v>
      </c>
      <c r="C178" s="115"/>
      <c r="D178" s="115"/>
      <c r="E178" s="115"/>
      <c r="F178" s="115"/>
      <c r="G178" s="115"/>
      <c r="H178" s="115"/>
      <c r="I178" s="115"/>
    </row>
    <row r="179" spans="1:9" ht="18.75">
      <c r="A179" s="115" t="s">
        <v>111</v>
      </c>
      <c r="B179" s="115"/>
      <c r="C179" s="115"/>
      <c r="D179" s="115"/>
      <c r="E179" s="115"/>
      <c r="F179" s="115"/>
      <c r="G179" s="199"/>
      <c r="H179" s="164">
        <f>C121</f>
        <v>0</v>
      </c>
      <c r="I179" s="115"/>
    </row>
    <row r="180" spans="1:9" ht="18.75">
      <c r="A180" s="115"/>
      <c r="B180" s="115"/>
      <c r="C180" s="115"/>
      <c r="D180" s="115"/>
      <c r="E180" s="115"/>
      <c r="F180" s="115"/>
      <c r="G180" s="115"/>
      <c r="H180" s="115"/>
      <c r="I180" s="115"/>
    </row>
    <row r="181" spans="1:9" ht="18.75">
      <c r="A181" s="115" t="s">
        <v>104</v>
      </c>
      <c r="B181" s="115"/>
      <c r="C181" s="141">
        <f>E14</f>
        <v>0</v>
      </c>
      <c r="D181" s="142"/>
      <c r="E181" s="142"/>
      <c r="F181" s="228"/>
      <c r="G181" s="35">
        <f>G54</f>
        <v>0</v>
      </c>
      <c r="H181" s="33" t="s">
        <v>3</v>
      </c>
      <c r="I181" s="199"/>
    </row>
    <row r="182" spans="1:9" ht="18.75">
      <c r="A182" s="115"/>
      <c r="B182" s="115"/>
      <c r="C182" s="266"/>
      <c r="D182" s="115"/>
      <c r="E182" s="115"/>
      <c r="F182" s="4"/>
      <c r="G182" s="35"/>
      <c r="H182" s="33"/>
      <c r="I182" s="199"/>
    </row>
    <row r="183" spans="1:9" ht="18.75">
      <c r="A183" s="449" t="s">
        <v>74</v>
      </c>
      <c r="B183" s="449"/>
      <c r="C183" s="449"/>
      <c r="D183" s="449"/>
      <c r="E183" s="449"/>
      <c r="F183" s="449"/>
      <c r="G183" s="449"/>
      <c r="H183" s="449"/>
      <c r="I183" s="449"/>
    </row>
    <row r="184" spans="1:9" ht="27" customHeight="1">
      <c r="A184" s="454" t="s">
        <v>73</v>
      </c>
      <c r="B184" s="454"/>
      <c r="C184" s="276"/>
      <c r="D184" s="276"/>
      <c r="E184" s="276"/>
      <c r="F184" s="276"/>
      <c r="G184" s="276"/>
      <c r="H184" s="276"/>
      <c r="I184" s="276"/>
    </row>
    <row r="185" spans="1:9" ht="66" customHeight="1">
      <c r="A185" s="455" t="str">
        <f>IF(A125=1,B125,IF(A127=1,B127,IF(A129=1,B129)))</f>
        <v>difensore di imputato/indagato ammesso al Patrocinio a spese dello Stato con provvedimento emesso da questo Ufficio in data ______________ (ipotesi ex art. 82 D.P.R. 115/2002)</v>
      </c>
      <c r="B185" s="455"/>
      <c r="C185" s="455"/>
      <c r="D185" s="455"/>
      <c r="E185" s="455"/>
      <c r="F185" s="455"/>
      <c r="G185" s="455"/>
      <c r="H185" s="455"/>
      <c r="I185" s="455"/>
    </row>
    <row r="186" spans="1:9" ht="25.5" customHeight="1">
      <c r="A186" s="449" t="s">
        <v>72</v>
      </c>
      <c r="B186" s="449"/>
      <c r="C186" s="449"/>
      <c r="D186" s="449"/>
      <c r="E186" s="449"/>
      <c r="F186" s="449"/>
      <c r="G186" s="449"/>
      <c r="H186" s="449"/>
      <c r="I186" s="449"/>
    </row>
    <row r="187" spans="1:9" ht="61.5" customHeight="1">
      <c r="A187" s="452" t="s">
        <v>75</v>
      </c>
      <c r="B187" s="452"/>
      <c r="C187" s="452"/>
      <c r="D187" s="452"/>
      <c r="E187" s="452"/>
      <c r="F187" s="452"/>
      <c r="G187" s="452"/>
      <c r="H187" s="452"/>
      <c r="I187" s="452"/>
    </row>
    <row r="188" spans="1:9" ht="75" customHeight="1">
      <c r="A188" s="456" t="s">
        <v>248</v>
      </c>
      <c r="B188" s="456"/>
      <c r="C188" s="456"/>
      <c r="D188" s="456"/>
      <c r="E188" s="456"/>
      <c r="F188" s="456"/>
      <c r="G188" s="456"/>
      <c r="H188" s="456"/>
      <c r="I188" s="456"/>
    </row>
    <row r="189" spans="1:9" ht="37.5" customHeight="1">
      <c r="A189" s="452" t="s">
        <v>77</v>
      </c>
      <c r="B189" s="452"/>
      <c r="C189" s="452"/>
      <c r="D189" s="452"/>
      <c r="E189" s="452"/>
      <c r="F189" s="452"/>
      <c r="G189" s="452"/>
      <c r="H189" s="452"/>
      <c r="I189" s="452"/>
    </row>
    <row r="190" spans="1:9" ht="21.75" customHeight="1">
      <c r="A190" s="452" t="s">
        <v>76</v>
      </c>
      <c r="B190" s="452"/>
      <c r="C190" s="452"/>
      <c r="D190" s="452"/>
      <c r="E190" s="452"/>
      <c r="F190" s="452"/>
      <c r="G190" s="452"/>
      <c r="H190" s="452"/>
      <c r="I190" s="452"/>
    </row>
    <row r="191" spans="1:9" ht="18.75">
      <c r="A191" s="449" t="s">
        <v>78</v>
      </c>
      <c r="B191" s="449"/>
      <c r="C191" s="449"/>
      <c r="D191" s="449"/>
      <c r="E191" s="449"/>
      <c r="F191" s="449"/>
      <c r="G191" s="449"/>
      <c r="H191" s="449"/>
      <c r="I191" s="449"/>
    </row>
    <row r="192" spans="1:9" ht="18.75">
      <c r="A192" s="115" t="s">
        <v>112</v>
      </c>
      <c r="B192" s="198"/>
      <c r="C192" s="199"/>
      <c r="D192" s="115">
        <f>C121</f>
        <v>0</v>
      </c>
      <c r="E192" s="115"/>
      <c r="F192" s="115"/>
      <c r="G192" s="457" t="s">
        <v>155</v>
      </c>
      <c r="H192" s="457"/>
      <c r="I192" s="200">
        <f>I92</f>
        <v>862.5</v>
      </c>
    </row>
    <row r="193" spans="1:9" ht="18.75">
      <c r="A193" s="173" t="s">
        <v>118</v>
      </c>
      <c r="B193" s="115"/>
      <c r="C193" s="115"/>
      <c r="D193" s="115"/>
      <c r="E193" s="115"/>
      <c r="F193" s="115"/>
      <c r="G193" s="201"/>
      <c r="H193" s="199"/>
      <c r="I193" s="115"/>
    </row>
    <row r="194" spans="1:9" ht="18.75">
      <c r="A194" s="115" t="s">
        <v>156</v>
      </c>
      <c r="B194" s="115"/>
      <c r="C194" s="458">
        <f>I94</f>
        <v>0</v>
      </c>
      <c r="D194" s="458"/>
      <c r="E194" s="173" t="s">
        <v>119</v>
      </c>
      <c r="F194" s="115"/>
      <c r="G194" s="201"/>
      <c r="H194" s="199"/>
      <c r="I194" s="115"/>
    </row>
    <row r="195" spans="1:9" ht="18.75">
      <c r="A195" s="115"/>
      <c r="B195" s="115"/>
      <c r="C195" s="115"/>
      <c r="D195" s="115"/>
      <c r="E195" s="198"/>
      <c r="F195" s="115"/>
      <c r="G195" s="115"/>
      <c r="H195" s="115"/>
      <c r="I195" s="115"/>
    </row>
    <row r="196" spans="1:9" ht="16.5">
      <c r="A196" s="453" t="s">
        <v>105</v>
      </c>
      <c r="B196" s="453"/>
      <c r="C196" s="453"/>
      <c r="D196" s="453"/>
      <c r="E196" s="453"/>
      <c r="F196" s="453"/>
      <c r="G196" s="453"/>
      <c r="H196" s="453"/>
      <c r="I196" s="453"/>
    </row>
    <row r="197" spans="1:9" ht="38.25" customHeight="1">
      <c r="A197" s="453" t="s">
        <v>80</v>
      </c>
      <c r="B197" s="453"/>
      <c r="C197" s="453"/>
      <c r="D197" s="453"/>
      <c r="E197" s="453"/>
      <c r="F197" s="453"/>
      <c r="G197" s="453"/>
      <c r="H197" s="453"/>
      <c r="I197" s="453"/>
    </row>
    <row r="198" spans="1:9" ht="35.25" customHeight="1">
      <c r="A198" s="453" t="s">
        <v>81</v>
      </c>
      <c r="B198" s="453"/>
      <c r="C198" s="453"/>
      <c r="D198" s="453"/>
      <c r="E198" s="453"/>
      <c r="F198" s="453"/>
      <c r="G198" s="453"/>
      <c r="H198" s="453"/>
      <c r="I198" s="453"/>
    </row>
    <row r="199" spans="1:9" ht="36" customHeight="1">
      <c r="A199" s="115" t="s">
        <v>52</v>
      </c>
      <c r="B199" s="115"/>
      <c r="C199" s="115"/>
      <c r="D199" s="115"/>
      <c r="E199" s="115"/>
      <c r="F199" s="115"/>
      <c r="G199" s="115"/>
      <c r="H199" s="115"/>
      <c r="I199" s="115"/>
    </row>
    <row r="200" spans="1:9" ht="18.75">
      <c r="A200" s="115"/>
      <c r="B200" s="115"/>
      <c r="C200" s="115"/>
      <c r="D200" s="115"/>
      <c r="E200" s="115"/>
      <c r="F200" s="198"/>
      <c r="G200" s="198"/>
      <c r="H200" s="115" t="s">
        <v>53</v>
      </c>
      <c r="I200" s="115"/>
    </row>
    <row r="201" spans="1:9" ht="18.75">
      <c r="A201" s="198"/>
      <c r="B201" s="198"/>
      <c r="C201" s="198"/>
      <c r="D201" s="198"/>
      <c r="E201" s="115"/>
      <c r="F201" s="198"/>
      <c r="G201" s="115"/>
      <c r="H201" s="115"/>
      <c r="I201" s="115"/>
    </row>
    <row r="202" spans="1:9" ht="18.75">
      <c r="A202" s="115" t="s">
        <v>102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15" t="s">
        <v>68</v>
      </c>
      <c r="B203" s="115"/>
      <c r="C203" s="115"/>
      <c r="D203" s="115"/>
      <c r="E203" s="115"/>
      <c r="F203" s="115"/>
      <c r="G203" s="115"/>
      <c r="H203" s="115"/>
      <c r="I203" s="115"/>
    </row>
    <row r="204" spans="1:9" ht="18.75">
      <c r="A204" s="115" t="s">
        <v>82</v>
      </c>
      <c r="B204" s="115"/>
      <c r="C204" s="115"/>
      <c r="D204" s="115"/>
      <c r="E204" s="115"/>
      <c r="F204" s="115"/>
      <c r="G204" s="115"/>
      <c r="H204" s="115"/>
      <c r="I204" s="115"/>
    </row>
    <row r="205" spans="1:9" ht="18.75">
      <c r="A205" s="144"/>
      <c r="B205" s="144"/>
      <c r="C205" s="144"/>
      <c r="D205" s="144"/>
      <c r="E205" s="144"/>
      <c r="F205" s="144"/>
      <c r="G205" s="198"/>
      <c r="H205" s="139" t="s">
        <v>54</v>
      </c>
      <c r="I205" s="144"/>
    </row>
    <row r="206" spans="1:9" ht="15">
      <c r="A206" s="15"/>
      <c r="B206" s="14"/>
      <c r="C206" s="14"/>
      <c r="D206" s="14"/>
      <c r="E206" s="14"/>
      <c r="F206" s="14"/>
      <c r="G206" s="23"/>
      <c r="H206" s="23"/>
      <c r="I206" s="14"/>
    </row>
    <row r="207" spans="1:9" ht="18.75">
      <c r="A207" s="442" t="s">
        <v>83</v>
      </c>
      <c r="B207" s="443"/>
      <c r="C207" s="443"/>
      <c r="D207" s="443"/>
      <c r="E207" s="443"/>
      <c r="F207" s="443"/>
      <c r="G207" s="443"/>
      <c r="H207" s="443"/>
      <c r="I207" s="444"/>
    </row>
    <row r="208" spans="1:9" ht="18.75">
      <c r="A208" s="145" t="s">
        <v>84</v>
      </c>
      <c r="B208" s="115"/>
      <c r="C208" s="115"/>
      <c r="D208" s="115"/>
      <c r="E208" s="115"/>
      <c r="F208" s="115"/>
      <c r="G208" s="115"/>
      <c r="H208" s="115"/>
      <c r="I208" s="146"/>
    </row>
    <row r="209" spans="1:9" ht="18.75">
      <c r="A209" s="239" t="s">
        <v>100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239" t="s">
        <v>101</v>
      </c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445" t="s">
        <v>85</v>
      </c>
      <c r="B211" s="446"/>
      <c r="C211" s="446"/>
      <c r="D211" s="446"/>
      <c r="E211" s="446"/>
      <c r="F211" s="446"/>
      <c r="G211" s="446"/>
      <c r="H211" s="446"/>
      <c r="I211" s="447"/>
    </row>
    <row r="212" spans="1:9" ht="18.75">
      <c r="A212" s="448" t="s">
        <v>39</v>
      </c>
      <c r="B212" s="449"/>
      <c r="C212" s="449"/>
      <c r="D212" s="449"/>
      <c r="E212" s="449"/>
      <c r="F212" s="449"/>
      <c r="G212" s="449"/>
      <c r="H212" s="449"/>
      <c r="I212" s="450"/>
    </row>
    <row r="213" spans="1:9" ht="18.75">
      <c r="A213" s="145" t="s">
        <v>90</v>
      </c>
      <c r="B213" s="115"/>
      <c r="C213" s="115"/>
      <c r="D213" s="115"/>
      <c r="E213" s="115"/>
      <c r="F213" s="115"/>
      <c r="G213" s="115"/>
      <c r="H213" s="115"/>
      <c r="I213" s="146"/>
    </row>
    <row r="214" spans="1:9" ht="18.75">
      <c r="A214" s="145"/>
      <c r="B214" s="115"/>
      <c r="C214" s="115"/>
      <c r="D214" s="115"/>
      <c r="E214" s="115"/>
      <c r="F214" s="115"/>
      <c r="G214" s="115"/>
      <c r="H214" s="115"/>
      <c r="I214" s="146"/>
    </row>
    <row r="215" spans="1:9" ht="18.75">
      <c r="A215" s="145" t="s">
        <v>86</v>
      </c>
      <c r="B215" s="115"/>
      <c r="C215" s="115"/>
      <c r="D215" s="115"/>
      <c r="E215" s="115"/>
      <c r="F215" s="115"/>
      <c r="G215" s="115"/>
      <c r="H215" s="115"/>
      <c r="I215" s="146"/>
    </row>
    <row r="216" spans="1:9" ht="18.75">
      <c r="A216" s="240"/>
      <c r="B216" s="142"/>
      <c r="C216" s="142"/>
      <c r="D216" s="142"/>
      <c r="E216" s="142"/>
      <c r="F216" s="142"/>
      <c r="G216" s="142"/>
      <c r="H216" s="142" t="s">
        <v>87</v>
      </c>
      <c r="I216" s="241"/>
    </row>
    <row r="217" spans="1:9" ht="18.75">
      <c r="A217" s="237"/>
      <c r="B217" s="237"/>
      <c r="C217" s="237"/>
      <c r="D217" s="237"/>
      <c r="E217" s="237"/>
      <c r="F217" s="237"/>
      <c r="G217" s="237"/>
      <c r="H217" s="237"/>
      <c r="I217" s="237"/>
    </row>
    <row r="218" spans="1:9" ht="18.75">
      <c r="A218" s="451" t="s">
        <v>88</v>
      </c>
      <c r="B218" s="451"/>
      <c r="C218" s="451"/>
      <c r="D218" s="451"/>
      <c r="E218" s="451"/>
      <c r="F218" s="451"/>
      <c r="G218" s="451"/>
      <c r="H218" s="451"/>
      <c r="I218" s="451"/>
    </row>
    <row r="219" spans="1:9" ht="18.75">
      <c r="A219" s="242"/>
      <c r="B219" s="243"/>
      <c r="C219" s="243"/>
      <c r="D219" s="243"/>
      <c r="E219" s="243"/>
      <c r="F219" s="243"/>
      <c r="G219" s="243"/>
      <c r="H219" s="243"/>
      <c r="I219" s="244"/>
    </row>
    <row r="220" spans="1:9" ht="18.75">
      <c r="A220" s="245" t="s">
        <v>89</v>
      </c>
      <c r="B220" s="115"/>
      <c r="C220" s="115"/>
      <c r="D220" s="115"/>
      <c r="E220" s="115"/>
      <c r="F220" s="115"/>
      <c r="G220" s="115"/>
      <c r="H220" s="115"/>
      <c r="I220" s="146"/>
    </row>
    <row r="221" spans="1:9" ht="18.75">
      <c r="A221" s="145"/>
      <c r="B221" s="115"/>
      <c r="C221" s="115"/>
      <c r="D221" s="115"/>
      <c r="E221" s="115"/>
      <c r="F221" s="115"/>
      <c r="G221" s="115"/>
      <c r="H221" s="115"/>
      <c r="I221" s="146"/>
    </row>
    <row r="222" spans="1:9" ht="18.75">
      <c r="A222" s="145" t="s">
        <v>86</v>
      </c>
      <c r="B222" s="115"/>
      <c r="C222" s="115"/>
      <c r="D222" s="115"/>
      <c r="E222" s="115"/>
      <c r="F222" s="115"/>
      <c r="G222" s="115"/>
      <c r="H222" s="115"/>
      <c r="I222" s="146"/>
    </row>
    <row r="223" spans="1:9" ht="18.75">
      <c r="A223" s="240"/>
      <c r="B223" s="142"/>
      <c r="C223" s="142"/>
      <c r="D223" s="142"/>
      <c r="E223" s="142"/>
      <c r="F223" s="142"/>
      <c r="G223" s="142"/>
      <c r="H223" s="142" t="s">
        <v>87</v>
      </c>
      <c r="I223" s="241"/>
    </row>
    <row r="224" spans="1:9" ht="18.75">
      <c r="A224" s="237"/>
      <c r="B224" s="237"/>
      <c r="C224" s="237"/>
      <c r="D224" s="237"/>
      <c r="E224" s="237"/>
      <c r="F224" s="237"/>
      <c r="G224" s="237"/>
      <c r="H224" s="237"/>
      <c r="I224" s="237"/>
    </row>
    <row r="225" spans="1:9" ht="15">
      <c r="A225" s="214"/>
      <c r="B225" s="214"/>
      <c r="C225" s="214"/>
      <c r="D225" s="214"/>
      <c r="E225" s="214"/>
      <c r="F225" s="214"/>
      <c r="G225" s="214"/>
      <c r="H225" s="214"/>
      <c r="I225" s="214"/>
    </row>
    <row r="226" spans="1:9" ht="15">
      <c r="A226" s="199"/>
      <c r="B226" s="199"/>
      <c r="C226" s="199"/>
      <c r="D226" s="199"/>
      <c r="E226" s="199"/>
      <c r="F226" s="199"/>
      <c r="G226" s="199"/>
      <c r="H226" s="199"/>
      <c r="I226" s="199"/>
    </row>
    <row r="227" spans="1:9" ht="15">
      <c r="A227" s="199"/>
      <c r="B227" s="199"/>
      <c r="C227" s="199"/>
      <c r="D227" s="199"/>
      <c r="E227" s="199"/>
      <c r="F227" s="199"/>
      <c r="G227" s="199"/>
      <c r="H227" s="199"/>
      <c r="I227" s="199"/>
    </row>
    <row r="228" spans="1:9" ht="15">
      <c r="A228" s="199"/>
      <c r="B228" s="199"/>
      <c r="C228" s="199"/>
      <c r="D228" s="199"/>
      <c r="E228" s="199"/>
      <c r="F228" s="199"/>
      <c r="G228" s="199"/>
      <c r="H228" s="199"/>
      <c r="I228" s="199"/>
    </row>
  </sheetData>
  <sheetProtection password="B1E4" sheet="1"/>
  <mergeCells count="72">
    <mergeCell ref="A211:I211"/>
    <mergeCell ref="A212:I212"/>
    <mergeCell ref="A218:I218"/>
    <mergeCell ref="G192:H192"/>
    <mergeCell ref="C194:D194"/>
    <mergeCell ref="A196:I196"/>
    <mergeCell ref="A197:I197"/>
    <mergeCell ref="A198:I198"/>
    <mergeCell ref="A207:I207"/>
    <mergeCell ref="A186:I186"/>
    <mergeCell ref="A187:I187"/>
    <mergeCell ref="A188:I188"/>
    <mergeCell ref="A189:I189"/>
    <mergeCell ref="A190:I190"/>
    <mergeCell ref="A191:I191"/>
    <mergeCell ref="A172:I172"/>
    <mergeCell ref="A173:I173"/>
    <mergeCell ref="A175:I175"/>
    <mergeCell ref="A183:I183"/>
    <mergeCell ref="A184:B184"/>
    <mergeCell ref="A185:I185"/>
    <mergeCell ref="A132:I132"/>
    <mergeCell ref="A134:I134"/>
    <mergeCell ref="A137:I137"/>
    <mergeCell ref="A140:B140"/>
    <mergeCell ref="C141:D141"/>
    <mergeCell ref="B143:C143"/>
    <mergeCell ref="A111:I112"/>
    <mergeCell ref="A123:I123"/>
    <mergeCell ref="B125:I125"/>
    <mergeCell ref="B127:I127"/>
    <mergeCell ref="B129:I129"/>
    <mergeCell ref="A130:I130"/>
    <mergeCell ref="A102:I102"/>
    <mergeCell ref="A103:I103"/>
    <mergeCell ref="A107:I107"/>
    <mergeCell ref="A108:I108"/>
    <mergeCell ref="A109:E109"/>
    <mergeCell ref="F109:I109"/>
    <mergeCell ref="A51:I51"/>
    <mergeCell ref="A55:I55"/>
    <mergeCell ref="A58:F58"/>
    <mergeCell ref="A95:I95"/>
    <mergeCell ref="A101:I101"/>
    <mergeCell ref="A38:I38"/>
    <mergeCell ref="B40:E40"/>
    <mergeCell ref="A42:I42"/>
    <mergeCell ref="A48:I48"/>
    <mergeCell ref="A49:I49"/>
    <mergeCell ref="A50:I50"/>
    <mergeCell ref="B26:E26"/>
    <mergeCell ref="B31:E31"/>
    <mergeCell ref="H31:I31"/>
    <mergeCell ref="B36:E36"/>
    <mergeCell ref="H36:I36"/>
    <mergeCell ref="B37:E37"/>
    <mergeCell ref="H40:I40"/>
    <mergeCell ref="B44:E44"/>
    <mergeCell ref="A11:I11"/>
    <mergeCell ref="A12:B12"/>
    <mergeCell ref="B14:C14"/>
    <mergeCell ref="B15:C15"/>
    <mergeCell ref="B21:E21"/>
    <mergeCell ref="B25:E25"/>
    <mergeCell ref="H25:I25"/>
    <mergeCell ref="A10:I10"/>
    <mergeCell ref="A1:I1"/>
    <mergeCell ref="A2:I2"/>
    <mergeCell ref="A4:I4"/>
    <mergeCell ref="A5:I5"/>
    <mergeCell ref="A7:I7"/>
    <mergeCell ref="A9:I9"/>
  </mergeCells>
  <conditionalFormatting sqref="A17 A15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60">
    <cfRule type="cellIs" priority="2" dxfId="13" operator="equal">
      <formula>"C131"</formula>
    </cfRule>
  </conditionalFormatting>
  <conditionalFormatting sqref="A14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32 G37 A37 F41">
      <formula1>1</formula1>
      <formula2>99</formula2>
    </dataValidation>
    <dataValidation type="whole" allowBlank="1" showInputMessage="1" showErrorMessage="1" sqref="A32">
      <formula1>1</formula1>
      <formula2>999</formula2>
    </dataValidation>
    <dataValidation type="whole" allowBlank="1" showInputMessage="1" showErrorMessage="1" sqref="G27 G41">
      <formula1>0</formula1>
      <formula2>99</formula2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149194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9">
      <selection activeCell="A44" sqref="A44"/>
    </sheetView>
  </sheetViews>
  <sheetFormatPr defaultColWidth="9.140625" defaultRowHeight="15"/>
  <cols>
    <col min="1" max="1" width="12.421875" style="0" customWidth="1"/>
    <col min="2" max="2" width="10.8515625" style="0" customWidth="1"/>
    <col min="3" max="4" width="9.7109375" style="0" customWidth="1"/>
    <col min="5" max="5" width="12.7109375" style="0" customWidth="1"/>
    <col min="6" max="6" width="14.00390625" style="0" customWidth="1"/>
    <col min="7" max="8" width="13.421875" style="0" customWidth="1"/>
    <col min="9" max="9" width="23.57421875" style="0" customWidth="1"/>
  </cols>
  <sheetData>
    <row r="1" spans="1:9" ht="71.2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5">
      <c r="A3" s="69"/>
      <c r="B3" s="38"/>
      <c r="C3" s="38"/>
      <c r="D3" s="38"/>
      <c r="E3" s="38"/>
      <c r="F3" s="38"/>
      <c r="G3" s="38"/>
      <c r="H3" s="38"/>
      <c r="I3" s="38"/>
    </row>
    <row r="4" spans="1:9" ht="20.25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0.25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20.25">
      <c r="A6" s="39"/>
      <c r="B6" s="39"/>
      <c r="C6" s="39"/>
      <c r="D6" s="39"/>
      <c r="E6" s="39"/>
      <c r="F6" s="39"/>
      <c r="G6" s="39"/>
      <c r="H6" s="39"/>
      <c r="I6" s="39"/>
    </row>
    <row r="7" spans="1:9" ht="20.25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0.25">
      <c r="A8" s="510" t="s">
        <v>188</v>
      </c>
      <c r="B8" s="510"/>
      <c r="C8" s="510"/>
      <c r="D8" s="510"/>
      <c r="E8" s="510"/>
      <c r="F8" s="510"/>
      <c r="G8" s="510"/>
      <c r="H8" s="510"/>
      <c r="I8" s="510"/>
    </row>
    <row r="9" spans="1:9" ht="15.75" thickBot="1">
      <c r="A9" s="441"/>
      <c r="B9" s="441"/>
      <c r="C9" s="441"/>
      <c r="D9" s="441"/>
      <c r="E9" s="441"/>
      <c r="F9" s="441"/>
      <c r="G9" s="441"/>
      <c r="H9" s="441"/>
      <c r="I9" s="441"/>
    </row>
    <row r="10" spans="1:9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ht="15.75">
      <c r="A14" s="46" t="s">
        <v>175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ht="15.75">
      <c r="A19" s="268" t="s">
        <v>4</v>
      </c>
      <c r="B19" s="508" t="s">
        <v>106</v>
      </c>
      <c r="C19" s="508"/>
      <c r="D19" s="508"/>
      <c r="E19" s="509"/>
      <c r="F19" s="118"/>
      <c r="G19" s="118"/>
      <c r="H19" s="118"/>
      <c r="I19" s="118"/>
    </row>
    <row r="20" spans="1:9" ht="16.5" thickBot="1">
      <c r="A20" s="55">
        <v>1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13"/>
      <c r="G23" s="41" t="s">
        <v>8</v>
      </c>
      <c r="H23" s="508" t="s">
        <v>9</v>
      </c>
      <c r="I23" s="509"/>
    </row>
    <row r="24" spans="1:9" ht="15.75">
      <c r="A24" s="73"/>
      <c r="B24" s="520" t="s">
        <v>142</v>
      </c>
      <c r="C24" s="520"/>
      <c r="D24" s="520"/>
      <c r="E24" s="521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13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13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13"/>
      <c r="G35" s="55">
        <v>1</v>
      </c>
      <c r="H35" s="57"/>
      <c r="I35" s="58"/>
    </row>
    <row r="36" spans="1:9" ht="30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528" t="s">
        <v>223</v>
      </c>
      <c r="C38" s="528"/>
      <c r="D38" s="528"/>
      <c r="E38" s="529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55">
        <v>0</v>
      </c>
      <c r="H39" s="230"/>
      <c r="I39" s="59" t="s">
        <v>6</v>
      </c>
    </row>
    <row r="40" spans="1:9" ht="15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thickBot="1">
      <c r="A41" s="427"/>
      <c r="B41" s="427"/>
      <c r="C41" s="427"/>
      <c r="D41" s="427"/>
      <c r="E41" s="427"/>
      <c r="F41" s="427"/>
      <c r="G41" s="427"/>
      <c r="H41" s="427"/>
      <c r="I41" s="427"/>
    </row>
    <row r="42" spans="1:9" ht="15.75">
      <c r="A42" s="60" t="s">
        <v>217</v>
      </c>
      <c r="B42" s="528" t="s">
        <v>224</v>
      </c>
      <c r="C42" s="528"/>
      <c r="D42" s="528"/>
      <c r="E42" s="529"/>
      <c r="F42" s="427"/>
      <c r="G42" s="60" t="s">
        <v>225</v>
      </c>
      <c r="H42" s="508" t="s">
        <v>216</v>
      </c>
      <c r="I42" s="509"/>
    </row>
    <row r="43" spans="1:9" ht="16.5" thickBot="1">
      <c r="A43" s="55">
        <v>0</v>
      </c>
      <c r="B43" s="53"/>
      <c r="C43" s="71" t="s">
        <v>6</v>
      </c>
      <c r="D43" s="224"/>
      <c r="E43" s="225"/>
      <c r="F43" s="427"/>
      <c r="G43" s="55">
        <v>0</v>
      </c>
      <c r="H43" s="230"/>
      <c r="I43" s="59" t="s">
        <v>6</v>
      </c>
    </row>
    <row r="44" spans="1:9" ht="15.75">
      <c r="A44" s="426" t="s">
        <v>231</v>
      </c>
      <c r="B44" s="424"/>
      <c r="C44" s="425"/>
      <c r="D44" s="16"/>
      <c r="E44" s="16"/>
      <c r="F44" s="427"/>
      <c r="G44" s="427"/>
      <c r="H44" s="427"/>
      <c r="I44" s="427"/>
    </row>
    <row r="45" spans="1:9" ht="15">
      <c r="A45" s="429" t="s">
        <v>242</v>
      </c>
      <c r="B45" s="427"/>
      <c r="C45" s="427"/>
      <c r="D45" s="427"/>
      <c r="E45" s="427"/>
      <c r="F45" s="427"/>
      <c r="G45" s="427"/>
      <c r="H45" s="427"/>
      <c r="I45" s="427"/>
    </row>
    <row r="46" spans="1:9" ht="15.75" thickBot="1">
      <c r="A46" s="429"/>
      <c r="B46" s="429"/>
      <c r="C46" s="429"/>
      <c r="D46" s="429"/>
      <c r="E46" s="429"/>
      <c r="F46" s="429"/>
      <c r="G46" s="429"/>
      <c r="H46" s="429"/>
      <c r="I46" s="429"/>
    </row>
    <row r="47" spans="1:9" ht="28.5" customHeight="1">
      <c r="A47" s="495" t="s">
        <v>124</v>
      </c>
      <c r="B47" s="496"/>
      <c r="C47" s="496"/>
      <c r="D47" s="496"/>
      <c r="E47" s="496"/>
      <c r="F47" s="496"/>
      <c r="G47" s="496"/>
      <c r="H47" s="496"/>
      <c r="I47" s="497"/>
    </row>
    <row r="48" spans="1:9" ht="29.25" customHeight="1">
      <c r="A48" s="498" t="s">
        <v>125</v>
      </c>
      <c r="B48" s="499"/>
      <c r="C48" s="499"/>
      <c r="D48" s="499"/>
      <c r="E48" s="499"/>
      <c r="F48" s="499"/>
      <c r="G48" s="499"/>
      <c r="H48" s="499"/>
      <c r="I48" s="500"/>
    </row>
    <row r="49" spans="1:9" ht="28.5" customHeight="1">
      <c r="A49" s="501" t="s">
        <v>126</v>
      </c>
      <c r="B49" s="502"/>
      <c r="C49" s="502"/>
      <c r="D49" s="502"/>
      <c r="E49" s="502"/>
      <c r="F49" s="502"/>
      <c r="G49" s="502"/>
      <c r="H49" s="502"/>
      <c r="I49" s="503"/>
    </row>
    <row r="50" spans="1:9" ht="30.75" customHeight="1" thickBot="1">
      <c r="A50" s="504" t="s">
        <v>127</v>
      </c>
      <c r="B50" s="505"/>
      <c r="C50" s="505"/>
      <c r="D50" s="505"/>
      <c r="E50" s="505"/>
      <c r="F50" s="505"/>
      <c r="G50" s="505"/>
      <c r="H50" s="505"/>
      <c r="I50" s="506"/>
    </row>
    <row r="51" spans="1:9" ht="15.75">
      <c r="A51" s="178" t="s">
        <v>20</v>
      </c>
      <c r="B51" s="54"/>
      <c r="C51" s="179">
        <f>A12</f>
        <v>0</v>
      </c>
      <c r="D51" s="180" t="s">
        <v>21</v>
      </c>
      <c r="E51" s="227"/>
      <c r="F51" s="179">
        <f>A15</f>
        <v>0</v>
      </c>
      <c r="G51" s="180" t="str">
        <f>A14</f>
        <v>R.G. GIP</v>
      </c>
      <c r="H51" s="182">
        <f>B13</f>
        <v>0</v>
      </c>
      <c r="I51" s="177" t="s">
        <v>64</v>
      </c>
    </row>
    <row r="52" spans="1:9" ht="15.75">
      <c r="A52" s="86"/>
      <c r="B52" s="20"/>
      <c r="C52" s="20"/>
      <c r="D52" s="4"/>
      <c r="E52" s="4"/>
      <c r="F52" s="20"/>
      <c r="G52" s="20"/>
      <c r="H52" s="20"/>
      <c r="I52" s="82"/>
    </row>
    <row r="53" spans="1:9" ht="15.75">
      <c r="A53" s="86" t="s">
        <v>22</v>
      </c>
      <c r="B53" s="20"/>
      <c r="C53" s="21">
        <f>E12</f>
        <v>0</v>
      </c>
      <c r="D53" s="21"/>
      <c r="E53" s="21"/>
      <c r="F53" s="21"/>
      <c r="G53" s="246"/>
      <c r="H53" s="25" t="s">
        <v>3</v>
      </c>
      <c r="I53" s="82"/>
    </row>
    <row r="54" spans="1:9" ht="19.5" customHeight="1">
      <c r="A54" s="481" t="s">
        <v>131</v>
      </c>
      <c r="B54" s="482"/>
      <c r="C54" s="482"/>
      <c r="D54" s="482"/>
      <c r="E54" s="482"/>
      <c r="F54" s="482"/>
      <c r="G54" s="482"/>
      <c r="H54" s="482"/>
      <c r="I54" s="483"/>
    </row>
    <row r="55" spans="1:9" ht="15.75">
      <c r="A55" s="185" t="s">
        <v>23</v>
      </c>
      <c r="B55" s="75"/>
      <c r="C55" s="75"/>
      <c r="D55" s="75"/>
      <c r="E55" s="75"/>
      <c r="F55" s="228"/>
      <c r="G55" s="76" t="s">
        <v>24</v>
      </c>
      <c r="H55" s="77"/>
      <c r="I55" s="78"/>
    </row>
    <row r="56" spans="1:9" ht="15.75">
      <c r="A56" s="79" t="s">
        <v>25</v>
      </c>
      <c r="B56" s="80"/>
      <c r="C56" s="80"/>
      <c r="D56" s="80"/>
      <c r="E56" s="80"/>
      <c r="F56" s="4"/>
      <c r="G56" s="81">
        <v>600</v>
      </c>
      <c r="H56" s="20"/>
      <c r="I56" s="82"/>
    </row>
    <row r="57" spans="1:9" ht="15.75">
      <c r="A57" s="477" t="s">
        <v>106</v>
      </c>
      <c r="B57" s="478"/>
      <c r="C57" s="478"/>
      <c r="D57" s="478"/>
      <c r="E57" s="478"/>
      <c r="F57" s="478"/>
      <c r="G57" s="81">
        <v>800</v>
      </c>
      <c r="H57" s="81"/>
      <c r="I57" s="83"/>
    </row>
    <row r="58" spans="1:9" ht="15.75">
      <c r="A58" s="46"/>
      <c r="B58" s="17"/>
      <c r="C58" s="17"/>
      <c r="D58" s="17"/>
      <c r="E58" s="17"/>
      <c r="F58" s="4"/>
      <c r="G58" s="81"/>
      <c r="H58" s="20"/>
      <c r="I58" s="82"/>
    </row>
    <row r="59" spans="1:9" ht="15.75">
      <c r="A59" s="74" t="s">
        <v>27</v>
      </c>
      <c r="B59" s="22"/>
      <c r="C59" s="22"/>
      <c r="D59" s="22"/>
      <c r="E59" s="22"/>
      <c r="F59" s="229"/>
      <c r="G59" s="84">
        <f>SUM(G56:G58)</f>
        <v>1400</v>
      </c>
      <c r="H59" s="84"/>
      <c r="I59" s="85">
        <f>+G59</f>
        <v>1400</v>
      </c>
    </row>
    <row r="60" spans="1:9" ht="15.75">
      <c r="A60" s="73"/>
      <c r="B60" s="20"/>
      <c r="C60" s="20"/>
      <c r="D60" s="20"/>
      <c r="E60" s="20"/>
      <c r="F60" s="4"/>
      <c r="G60" s="20"/>
      <c r="H60" s="20"/>
      <c r="I60" s="82"/>
    </row>
    <row r="61" spans="1:9" ht="15.75">
      <c r="A61" s="158" t="s">
        <v>28</v>
      </c>
      <c r="B61" s="21"/>
      <c r="C61" s="21"/>
      <c r="D61" s="21"/>
      <c r="E61" s="21"/>
      <c r="F61" s="228"/>
      <c r="G61" s="76" t="s">
        <v>29</v>
      </c>
      <c r="H61" s="21"/>
      <c r="I61" s="78" t="s">
        <v>103</v>
      </c>
    </row>
    <row r="62" spans="1:9" ht="15.75">
      <c r="A62" s="73" t="s">
        <v>56</v>
      </c>
      <c r="B62" s="20"/>
      <c r="C62" s="20"/>
      <c r="D62" s="20"/>
      <c r="E62" s="20"/>
      <c r="F62" s="4"/>
      <c r="G62" s="88">
        <f>LOOKUP(G25,{0,1},{0,300})</f>
        <v>0</v>
      </c>
      <c r="H62" s="20"/>
      <c r="I62" s="87">
        <f>G62</f>
        <v>0</v>
      </c>
    </row>
    <row r="63" spans="1:9" ht="15.75">
      <c r="A63" s="73"/>
      <c r="B63" s="20"/>
      <c r="C63" s="20"/>
      <c r="D63" s="20"/>
      <c r="E63" s="20"/>
      <c r="F63" s="4"/>
      <c r="G63" s="269"/>
      <c r="H63" s="20"/>
      <c r="I63" s="82"/>
    </row>
    <row r="64" spans="1:9" ht="15.75">
      <c r="A64" s="73" t="s">
        <v>144</v>
      </c>
      <c r="B64" s="20"/>
      <c r="C64" s="20"/>
      <c r="D64" s="20"/>
      <c r="E64" s="20"/>
      <c r="F64" s="4"/>
      <c r="G64" s="269">
        <f>IF(A30&lt;5,0,IF(A30&gt;4,20))</f>
        <v>0</v>
      </c>
      <c r="H64" s="20"/>
      <c r="I64" s="87">
        <f>+G64*I59/100</f>
        <v>0</v>
      </c>
    </row>
    <row r="65" spans="1:9" ht="15.75">
      <c r="A65" s="73"/>
      <c r="B65" s="20"/>
      <c r="C65" s="20"/>
      <c r="D65" s="20"/>
      <c r="E65" s="20"/>
      <c r="F65" s="4"/>
      <c r="G65" s="269"/>
      <c r="H65" s="20"/>
      <c r="I65" s="82"/>
    </row>
    <row r="66" spans="1:9" ht="15.75">
      <c r="A66" s="73" t="s">
        <v>57</v>
      </c>
      <c r="B66" s="20"/>
      <c r="C66" s="20"/>
      <c r="D66" s="20"/>
      <c r="E66" s="20"/>
      <c r="F66" s="4"/>
      <c r="G66" s="269">
        <f>IF(G30&lt;5,0,IF(G30&gt;4,30))</f>
        <v>0</v>
      </c>
      <c r="H66" s="20"/>
      <c r="I66" s="87">
        <f>+G66*I59/100</f>
        <v>0</v>
      </c>
    </row>
    <row r="67" spans="1:9" ht="15.75">
      <c r="A67" s="73"/>
      <c r="B67" s="20"/>
      <c r="C67" s="20"/>
      <c r="D67" s="20"/>
      <c r="E67" s="20"/>
      <c r="F67" s="4"/>
      <c r="G67" s="269"/>
      <c r="H67" s="20"/>
      <c r="I67" s="82"/>
    </row>
    <row r="68" spans="1:9" ht="15.75">
      <c r="A68" s="73" t="s">
        <v>58</v>
      </c>
      <c r="B68" s="20"/>
      <c r="C68" s="20"/>
      <c r="D68" s="20"/>
      <c r="E68" s="20"/>
      <c r="F68" s="4"/>
      <c r="G68" s="269">
        <f>LOOKUP(A35,{1,2,3,4,5,6,7,8,9,10,11,12,13},{0,0,0,0,50,50,50,50,50,50,60,60,60})</f>
        <v>0</v>
      </c>
      <c r="H68" s="20"/>
      <c r="I68" s="87">
        <f>+G68*I59/100</f>
        <v>0</v>
      </c>
    </row>
    <row r="69" spans="1:9" ht="15.75">
      <c r="A69" s="73"/>
      <c r="B69" s="20"/>
      <c r="C69" s="20"/>
      <c r="D69" s="20"/>
      <c r="E69" s="20"/>
      <c r="F69" s="4"/>
      <c r="G69" s="269"/>
      <c r="H69" s="20"/>
      <c r="I69" s="82"/>
    </row>
    <row r="70" spans="1:9" ht="15.75">
      <c r="A70" s="73" t="s">
        <v>93</v>
      </c>
      <c r="B70" s="20"/>
      <c r="C70" s="20"/>
      <c r="D70" s="20"/>
      <c r="E70" s="20"/>
      <c r="F70" s="4"/>
      <c r="G70" s="269">
        <f>LOOKUP(G35,{1,2,3,4,5,6,7,8,9,10,11,12,13,14,15,16,17,18,19,20},{0,30,30,30,30,32,34,36,38,40,40,40,40,40,40,40,40,40,40,40})</f>
        <v>0</v>
      </c>
      <c r="H70" s="89"/>
      <c r="I70" s="87">
        <f>+G70*I59/100</f>
        <v>0</v>
      </c>
    </row>
    <row r="71" spans="1:9" ht="15.75">
      <c r="A71" s="73"/>
      <c r="B71" s="20"/>
      <c r="C71" s="20"/>
      <c r="D71" s="20"/>
      <c r="E71" s="20"/>
      <c r="F71" s="4"/>
      <c r="G71" s="269"/>
      <c r="H71" s="20"/>
      <c r="I71" s="87"/>
    </row>
    <row r="72" spans="1:9" ht="15.75">
      <c r="A72" s="431" t="s">
        <v>228</v>
      </c>
      <c r="B72" s="20"/>
      <c r="C72" s="20"/>
      <c r="D72" s="20"/>
      <c r="E72" s="20"/>
      <c r="F72" s="4"/>
      <c r="G72" s="88">
        <f>LOOKUP(A39,{0,1},{0,400})</f>
        <v>0</v>
      </c>
      <c r="H72" s="20"/>
      <c r="I72" s="87">
        <f>G72</f>
        <v>0</v>
      </c>
    </row>
    <row r="73" spans="1:9" ht="15.75">
      <c r="A73" s="73"/>
      <c r="B73" s="20"/>
      <c r="C73" s="20"/>
      <c r="D73" s="20"/>
      <c r="E73" s="20"/>
      <c r="F73" s="4"/>
      <c r="G73" s="88"/>
      <c r="H73" s="20"/>
      <c r="I73" s="87"/>
    </row>
    <row r="74" spans="1:9" ht="15.75">
      <c r="A74" s="431" t="s">
        <v>222</v>
      </c>
      <c r="B74" s="20"/>
      <c r="C74" s="20"/>
      <c r="D74" s="20"/>
      <c r="E74" s="20"/>
      <c r="F74" s="4"/>
      <c r="G74" s="88">
        <f>LOOKUP(A43,{0,1},{0,200})</f>
        <v>0</v>
      </c>
      <c r="H74" s="20"/>
      <c r="I74" s="87">
        <f>G74</f>
        <v>0</v>
      </c>
    </row>
    <row r="75" spans="1:9" ht="15.75">
      <c r="A75" s="73"/>
      <c r="B75" s="20"/>
      <c r="C75" s="20"/>
      <c r="D75" s="20"/>
      <c r="E75" s="20"/>
      <c r="F75" s="4"/>
      <c r="G75" s="88"/>
      <c r="H75" s="20"/>
      <c r="I75" s="87"/>
    </row>
    <row r="76" spans="1:9" s="199" customFormat="1" ht="15.75">
      <c r="A76" s="73" t="s">
        <v>213</v>
      </c>
      <c r="B76" s="20"/>
      <c r="C76" s="20"/>
      <c r="D76" s="20"/>
      <c r="E76" s="20"/>
      <c r="F76" s="4"/>
      <c r="G76" s="88">
        <f>LOOKUP(G39,{0,1},{0,350})</f>
        <v>0</v>
      </c>
      <c r="H76" s="20"/>
      <c r="I76" s="87">
        <f>G76</f>
        <v>0</v>
      </c>
    </row>
    <row r="77" spans="1:9" ht="16.5" thickBot="1">
      <c r="A77" s="90"/>
      <c r="B77" s="57"/>
      <c r="C77" s="57"/>
      <c r="D77" s="57"/>
      <c r="E77" s="57"/>
      <c r="F77" s="230"/>
      <c r="G77" s="270"/>
      <c r="H77" s="57"/>
      <c r="I77" s="91"/>
    </row>
    <row r="78" spans="1:9" ht="16.5" thickBot="1">
      <c r="A78" s="86" t="s">
        <v>30</v>
      </c>
      <c r="B78" s="20"/>
      <c r="C78" s="20"/>
      <c r="D78" s="20"/>
      <c r="E78" s="20"/>
      <c r="F78" s="4"/>
      <c r="G78" s="92">
        <f>I59+I62+I64+I66+I68+I70+I72+I74+I76</f>
        <v>1400</v>
      </c>
      <c r="H78" s="18" t="s">
        <v>31</v>
      </c>
      <c r="I78" s="94">
        <f>G78-(G78/3)</f>
        <v>933.3333333333333</v>
      </c>
    </row>
    <row r="79" spans="1:9" ht="16.5" thickBot="1">
      <c r="A79" s="86"/>
      <c r="B79" s="20"/>
      <c r="C79" s="20"/>
      <c r="D79" s="20"/>
      <c r="E79" s="20"/>
      <c r="F79" s="4"/>
      <c r="G79" s="92"/>
      <c r="H79" s="18"/>
      <c r="I79" s="95"/>
    </row>
    <row r="80" spans="1:9" ht="16.5" thickBot="1">
      <c r="A80" s="86" t="s">
        <v>145</v>
      </c>
      <c r="B80" s="20"/>
      <c r="C80" s="20"/>
      <c r="D80" s="20"/>
      <c r="E80" s="20"/>
      <c r="F80" s="4"/>
      <c r="G80" s="92"/>
      <c r="H80" s="18"/>
      <c r="I80" s="94">
        <f>LOOKUP(A25,{0,1},{0,300})</f>
        <v>0</v>
      </c>
    </row>
    <row r="81" spans="1:9" ht="16.5" thickBot="1">
      <c r="A81" s="86"/>
      <c r="B81" s="20"/>
      <c r="C81" s="20"/>
      <c r="D81" s="20"/>
      <c r="E81" s="20"/>
      <c r="F81" s="4"/>
      <c r="G81" s="92"/>
      <c r="H81" s="18"/>
      <c r="I81" s="95"/>
    </row>
    <row r="82" spans="1:9" s="199" customFormat="1" ht="16.5" thickBot="1">
      <c r="A82" s="86" t="s">
        <v>219</v>
      </c>
      <c r="B82" s="20"/>
      <c r="C82" s="20"/>
      <c r="D82" s="20"/>
      <c r="E82" s="20"/>
      <c r="F82" s="4"/>
      <c r="G82" s="92"/>
      <c r="H82" s="18"/>
      <c r="I82" s="94">
        <f>LOOKUP(G43,{0,1},{0,350})</f>
        <v>0</v>
      </c>
    </row>
    <row r="83" spans="1:9" ht="15.75" thickBot="1">
      <c r="A83" s="256"/>
      <c r="B83" s="4"/>
      <c r="C83" s="4"/>
      <c r="D83" s="4"/>
      <c r="E83" s="4"/>
      <c r="F83" s="4"/>
      <c r="G83" s="4"/>
      <c r="H83" s="4"/>
      <c r="I83" s="257"/>
    </row>
    <row r="84" spans="1:9" ht="16.5" thickBot="1">
      <c r="A84" s="86" t="s">
        <v>32</v>
      </c>
      <c r="B84" s="4"/>
      <c r="C84" s="20"/>
      <c r="D84" s="20"/>
      <c r="E84" s="20"/>
      <c r="F84" s="20"/>
      <c r="G84" s="269"/>
      <c r="H84" s="20"/>
      <c r="I84" s="247"/>
    </row>
    <row r="85" spans="1:9" ht="15.75">
      <c r="A85" s="29" t="s">
        <v>185</v>
      </c>
      <c r="B85" s="4"/>
      <c r="C85" s="93"/>
      <c r="D85" s="93"/>
      <c r="E85" s="93"/>
      <c r="F85" s="93"/>
      <c r="G85" s="93"/>
      <c r="H85" s="93"/>
      <c r="I85" s="97"/>
    </row>
    <row r="86" spans="1:9" ht="16.5" thickBot="1">
      <c r="A86" s="73"/>
      <c r="B86" s="4"/>
      <c r="C86" s="20"/>
      <c r="D86" s="20"/>
      <c r="E86" s="20"/>
      <c r="F86" s="20"/>
      <c r="G86" s="20"/>
      <c r="H86" s="20"/>
      <c r="I86" s="59"/>
    </row>
    <row r="87" spans="1:9" ht="16.5" thickBot="1">
      <c r="A87" s="86" t="s">
        <v>114</v>
      </c>
      <c r="B87" s="4"/>
      <c r="C87" s="20"/>
      <c r="D87" s="20"/>
      <c r="E87" s="20"/>
      <c r="F87" s="183">
        <v>0</v>
      </c>
      <c r="G87" s="20" t="s">
        <v>6</v>
      </c>
      <c r="H87" s="20"/>
      <c r="I87" s="96">
        <f>LOOKUP(F87,{0,1},{0,450})</f>
        <v>0</v>
      </c>
    </row>
    <row r="88" spans="1:9" ht="15.75" thickBot="1">
      <c r="A88" s="29" t="s">
        <v>128</v>
      </c>
      <c r="B88" s="4"/>
      <c r="C88" s="27"/>
      <c r="D88" s="27"/>
      <c r="E88" s="27"/>
      <c r="F88" s="27"/>
      <c r="G88" s="27"/>
      <c r="H88" s="27"/>
      <c r="I88" s="62"/>
    </row>
    <row r="89" spans="1:9" ht="16.5" thickBot="1">
      <c r="A89" s="86" t="s">
        <v>33</v>
      </c>
      <c r="B89" s="4"/>
      <c r="C89" s="93"/>
      <c r="D89" s="93"/>
      <c r="E89" s="93"/>
      <c r="F89" s="93"/>
      <c r="G89" s="93"/>
      <c r="H89" s="93"/>
      <c r="I89" s="99">
        <f>SUM(I78:I87)</f>
        <v>933.3333333333333</v>
      </c>
    </row>
    <row r="90" spans="1:9" ht="16.5" thickBot="1">
      <c r="A90" s="86"/>
      <c r="B90" s="4"/>
      <c r="C90" s="93"/>
      <c r="D90" s="93"/>
      <c r="E90" s="93"/>
      <c r="F90" s="93"/>
      <c r="G90" s="93"/>
      <c r="H90" s="93"/>
      <c r="I90" s="100"/>
    </row>
    <row r="91" spans="1:9" ht="16.5" thickBot="1">
      <c r="A91" s="86" t="s">
        <v>34</v>
      </c>
      <c r="B91" s="4"/>
      <c r="C91" s="93"/>
      <c r="D91" s="93"/>
      <c r="E91" s="93"/>
      <c r="F91" s="93"/>
      <c r="G91" s="93"/>
      <c r="H91" s="93"/>
      <c r="I91" s="99">
        <f>I89*15/100</f>
        <v>139.99999999999997</v>
      </c>
    </row>
    <row r="92" spans="1:9" ht="16.5" thickBot="1">
      <c r="A92" s="86"/>
      <c r="B92" s="4"/>
      <c r="C92" s="93"/>
      <c r="D92" s="93"/>
      <c r="E92" s="93"/>
      <c r="F92" s="93"/>
      <c r="G92" s="93"/>
      <c r="H92" s="93"/>
      <c r="I92" s="100"/>
    </row>
    <row r="93" spans="1:9" ht="16.5" thickBot="1">
      <c r="A93" s="86" t="s">
        <v>35</v>
      </c>
      <c r="B93" s="4"/>
      <c r="C93" s="93"/>
      <c r="D93" s="93"/>
      <c r="E93" s="93"/>
      <c r="F93" s="93"/>
      <c r="G93" s="93"/>
      <c r="H93" s="93"/>
      <c r="I93" s="99">
        <f>I89+I91</f>
        <v>1073.3333333333333</v>
      </c>
    </row>
    <row r="94" spans="1:9" ht="16.5" thickBot="1">
      <c r="A94" s="101" t="s">
        <v>36</v>
      </c>
      <c r="B94" s="230"/>
      <c r="C94" s="57"/>
      <c r="D94" s="57"/>
      <c r="E94" s="57"/>
      <c r="F94" s="57"/>
      <c r="G94" s="57"/>
      <c r="H94" s="57"/>
      <c r="I94" s="59"/>
    </row>
    <row r="95" spans="1:9" ht="16.5" thickBot="1">
      <c r="A95" s="265" t="s">
        <v>139</v>
      </c>
      <c r="B95" s="262"/>
      <c r="C95" s="263"/>
      <c r="D95" s="263"/>
      <c r="E95" s="263"/>
      <c r="F95" s="263"/>
      <c r="G95" s="263"/>
      <c r="H95" s="264"/>
      <c r="I95" s="248"/>
    </row>
    <row r="96" spans="1:9" ht="15">
      <c r="A96" s="484" t="s">
        <v>37</v>
      </c>
      <c r="B96" s="485"/>
      <c r="C96" s="485"/>
      <c r="D96" s="485"/>
      <c r="E96" s="485"/>
      <c r="F96" s="485"/>
      <c r="G96" s="485"/>
      <c r="H96" s="485"/>
      <c r="I96" s="486"/>
    </row>
    <row r="97" spans="1:9" ht="15">
      <c r="A97" s="168" t="s">
        <v>179</v>
      </c>
      <c r="B97" s="169"/>
      <c r="C97" s="169" t="s">
        <v>55</v>
      </c>
      <c r="D97" s="169"/>
      <c r="E97" s="169"/>
      <c r="F97" s="169"/>
      <c r="G97" s="169"/>
      <c r="H97" s="169"/>
      <c r="I97" s="170"/>
    </row>
    <row r="98" spans="1:9" ht="15">
      <c r="A98" s="168" t="s">
        <v>38</v>
      </c>
      <c r="B98" s="169"/>
      <c r="C98" s="169"/>
      <c r="D98" s="169"/>
      <c r="E98" s="169"/>
      <c r="F98" s="169"/>
      <c r="G98" s="169"/>
      <c r="H98" s="169"/>
      <c r="I98" s="170"/>
    </row>
    <row r="99" spans="1:9" ht="15">
      <c r="A99" s="168" t="s">
        <v>180</v>
      </c>
      <c r="B99" s="169"/>
      <c r="C99" s="169"/>
      <c r="D99" s="169"/>
      <c r="E99" s="169"/>
      <c r="F99" s="169"/>
      <c r="G99" s="169"/>
      <c r="H99" s="169"/>
      <c r="I99" s="170"/>
    </row>
    <row r="100" spans="1:9" ht="15">
      <c r="A100" s="63" t="s">
        <v>184</v>
      </c>
      <c r="B100" s="64"/>
      <c r="C100" s="64"/>
      <c r="D100" s="64"/>
      <c r="E100" s="64"/>
      <c r="F100" s="64"/>
      <c r="G100" s="64"/>
      <c r="H100" s="64"/>
      <c r="I100" s="65"/>
    </row>
    <row r="101" spans="1:9" ht="15">
      <c r="A101" s="168" t="s">
        <v>182</v>
      </c>
      <c r="B101" s="169"/>
      <c r="C101" s="169"/>
      <c r="D101" s="169"/>
      <c r="E101" s="169"/>
      <c r="F101" s="169"/>
      <c r="G101" s="169"/>
      <c r="H101" s="169"/>
      <c r="I101" s="170"/>
    </row>
    <row r="102" spans="1:9" ht="16.5" customHeight="1">
      <c r="A102" s="487" t="s">
        <v>227</v>
      </c>
      <c r="B102" s="488"/>
      <c r="C102" s="488"/>
      <c r="D102" s="488"/>
      <c r="E102" s="488"/>
      <c r="F102" s="488"/>
      <c r="G102" s="488"/>
      <c r="H102" s="488"/>
      <c r="I102" s="489"/>
    </row>
    <row r="103" spans="1:9" ht="31.5" customHeight="1">
      <c r="A103" s="490" t="s">
        <v>178</v>
      </c>
      <c r="B103" s="491"/>
      <c r="C103" s="491"/>
      <c r="D103" s="491"/>
      <c r="E103" s="491"/>
      <c r="F103" s="491"/>
      <c r="G103" s="491"/>
      <c r="H103" s="491"/>
      <c r="I103" s="492"/>
    </row>
    <row r="104" spans="1:9" ht="29.25" customHeight="1">
      <c r="A104" s="490" t="s">
        <v>129</v>
      </c>
      <c r="B104" s="491"/>
      <c r="C104" s="491"/>
      <c r="D104" s="491"/>
      <c r="E104" s="491"/>
      <c r="F104" s="491"/>
      <c r="G104" s="491"/>
      <c r="H104" s="491"/>
      <c r="I104" s="492"/>
    </row>
    <row r="105" spans="1:9" ht="15">
      <c r="A105" s="171" t="s">
        <v>245</v>
      </c>
      <c r="B105" s="169"/>
      <c r="C105" s="169"/>
      <c r="D105" s="169"/>
      <c r="E105" s="169"/>
      <c r="F105" s="169"/>
      <c r="G105" s="169"/>
      <c r="H105" s="169"/>
      <c r="I105" s="170"/>
    </row>
    <row r="106" spans="1:9" ht="15.75" thickBot="1">
      <c r="A106" s="202" t="s">
        <v>92</v>
      </c>
      <c r="B106" s="67"/>
      <c r="C106" s="67"/>
      <c r="D106" s="67"/>
      <c r="E106" s="67"/>
      <c r="F106" s="67"/>
      <c r="G106" s="67"/>
      <c r="H106" s="67"/>
      <c r="I106" s="68"/>
    </row>
    <row r="107" spans="1:9" ht="1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22.5">
      <c r="A108" s="467" t="s">
        <v>0</v>
      </c>
      <c r="B108" s="467"/>
      <c r="C108" s="467"/>
      <c r="D108" s="467"/>
      <c r="E108" s="467"/>
      <c r="F108" s="467"/>
      <c r="G108" s="467"/>
      <c r="H108" s="467"/>
      <c r="I108" s="467"/>
    </row>
    <row r="109" spans="1:9" ht="22.5">
      <c r="A109" s="468" t="str">
        <f>A5</f>
        <v>UFFICIO GIP/GUP</v>
      </c>
      <c r="B109" s="468"/>
      <c r="C109" s="468"/>
      <c r="D109" s="468"/>
      <c r="E109" s="468"/>
      <c r="F109" s="468"/>
      <c r="G109" s="468"/>
      <c r="H109" s="468"/>
      <c r="I109" s="468"/>
    </row>
    <row r="110" spans="1:9" ht="20.25">
      <c r="A110" s="469" t="s">
        <v>97</v>
      </c>
      <c r="B110" s="469"/>
      <c r="C110" s="469"/>
      <c r="D110" s="469"/>
      <c r="E110" s="469"/>
      <c r="F110" s="470"/>
      <c r="G110" s="470"/>
      <c r="H110" s="470"/>
      <c r="I110" s="470"/>
    </row>
    <row r="111" spans="1:9" ht="16.5" thickBot="1">
      <c r="A111" s="231"/>
      <c r="B111" s="231"/>
      <c r="C111" s="231"/>
      <c r="D111" s="231"/>
      <c r="E111" s="231"/>
      <c r="F111" s="231"/>
      <c r="G111" s="231"/>
      <c r="H111" s="231"/>
      <c r="I111" s="231"/>
    </row>
    <row r="112" spans="1:9" ht="37.5" customHeight="1">
      <c r="A112" s="471" t="s">
        <v>98</v>
      </c>
      <c r="B112" s="472"/>
      <c r="C112" s="472"/>
      <c r="D112" s="472"/>
      <c r="E112" s="472"/>
      <c r="F112" s="472"/>
      <c r="G112" s="472"/>
      <c r="H112" s="472"/>
      <c r="I112" s="473"/>
    </row>
    <row r="113" spans="1:9" ht="24.75" customHeight="1" thickBot="1">
      <c r="A113" s="474"/>
      <c r="B113" s="475"/>
      <c r="C113" s="475"/>
      <c r="D113" s="475"/>
      <c r="E113" s="475"/>
      <c r="F113" s="475"/>
      <c r="G113" s="475"/>
      <c r="H113" s="475"/>
      <c r="I113" s="476"/>
    </row>
    <row r="114" spans="1:9" ht="15">
      <c r="A114" s="122"/>
      <c r="B114" s="122"/>
      <c r="C114" s="122"/>
      <c r="D114" s="122"/>
      <c r="E114" s="18"/>
      <c r="F114" s="18"/>
      <c r="G114" s="122"/>
      <c r="H114" s="122"/>
      <c r="I114" s="122"/>
    </row>
    <row r="115" spans="1:9" ht="18.75">
      <c r="A115" s="33" t="s">
        <v>96</v>
      </c>
      <c r="B115" s="198"/>
      <c r="C115" s="103">
        <f>A12</f>
        <v>0</v>
      </c>
      <c r="D115" s="33" t="s">
        <v>21</v>
      </c>
      <c r="E115" s="104"/>
      <c r="F115" s="103">
        <f>A15</f>
        <v>0</v>
      </c>
      <c r="G115" s="33" t="str">
        <f>A14</f>
        <v>R.G. GIP</v>
      </c>
      <c r="H115" s="105">
        <f>B13</f>
        <v>0</v>
      </c>
      <c r="I115" s="33" t="s">
        <v>64</v>
      </c>
    </row>
    <row r="116" spans="1:9" ht="18.75">
      <c r="A116" s="115"/>
      <c r="B116" s="115"/>
      <c r="C116" s="106"/>
      <c r="D116" s="106"/>
      <c r="E116" s="106"/>
      <c r="F116" s="106"/>
      <c r="G116" s="106"/>
      <c r="H116" s="106"/>
      <c r="I116" s="106"/>
    </row>
    <row r="117" spans="1:9" ht="18.75">
      <c r="A117" s="33" t="s">
        <v>109</v>
      </c>
      <c r="B117" s="184">
        <f>E12</f>
        <v>0</v>
      </c>
      <c r="C117" s="115"/>
      <c r="D117" s="33"/>
      <c r="E117" s="199"/>
      <c r="F117" s="199"/>
      <c r="G117" s="33" t="s">
        <v>108</v>
      </c>
      <c r="H117" s="33">
        <f>I12</f>
        <v>0</v>
      </c>
      <c r="I117" s="32"/>
    </row>
    <row r="118" spans="1:9" ht="18.75">
      <c r="A118" s="33"/>
      <c r="B118" s="35">
        <f>E13</f>
        <v>0</v>
      </c>
      <c r="C118" s="115"/>
      <c r="D118" s="33"/>
      <c r="E118" s="199"/>
      <c r="F118" s="199"/>
      <c r="G118" s="33" t="s">
        <v>108</v>
      </c>
      <c r="H118" s="33">
        <f>I13</f>
        <v>0</v>
      </c>
      <c r="I118" s="32"/>
    </row>
    <row r="119" spans="1:9" ht="18.75">
      <c r="A119" s="33"/>
      <c r="B119" s="35">
        <f>E14</f>
        <v>0</v>
      </c>
      <c r="C119" s="115"/>
      <c r="D119" s="33"/>
      <c r="E119" s="199"/>
      <c r="F119" s="199"/>
      <c r="G119" s="33" t="s">
        <v>108</v>
      </c>
      <c r="H119" s="33">
        <f>I14</f>
        <v>0</v>
      </c>
      <c r="I119" s="32"/>
    </row>
    <row r="120" spans="1:9" ht="18.75">
      <c r="A120" s="33"/>
      <c r="B120" s="35">
        <f>E15</f>
        <v>0</v>
      </c>
      <c r="C120" s="115"/>
      <c r="D120" s="33"/>
      <c r="E120" s="199"/>
      <c r="F120" s="199"/>
      <c r="G120" s="33" t="s">
        <v>108</v>
      </c>
      <c r="H120" s="33">
        <f>I15</f>
        <v>0</v>
      </c>
      <c r="I120" s="32"/>
    </row>
    <row r="121" spans="1:9" ht="15">
      <c r="A121" s="199"/>
      <c r="B121" s="199"/>
      <c r="C121" s="199"/>
      <c r="D121" s="199"/>
      <c r="E121" s="199"/>
      <c r="F121" s="199"/>
      <c r="G121" s="199"/>
      <c r="H121" s="199"/>
      <c r="I121" s="199"/>
    </row>
    <row r="122" spans="1:9" ht="18.75">
      <c r="A122" s="33" t="s">
        <v>110</v>
      </c>
      <c r="B122" s="199"/>
      <c r="C122" s="249"/>
      <c r="D122" s="33"/>
      <c r="E122" s="115"/>
      <c r="F122" s="107" t="s">
        <v>71</v>
      </c>
      <c r="G122" s="249"/>
      <c r="H122" s="33"/>
      <c r="I122" s="33"/>
    </row>
    <row r="123" spans="1:9" ht="15">
      <c r="A123" s="199"/>
      <c r="B123" s="199"/>
      <c r="C123" s="199"/>
      <c r="D123" s="199"/>
      <c r="E123" s="199"/>
      <c r="F123" s="199"/>
      <c r="G123" s="199"/>
      <c r="H123" s="199"/>
      <c r="I123" s="199"/>
    </row>
    <row r="124" spans="1:9" ht="18.75">
      <c r="A124" s="449" t="s">
        <v>65</v>
      </c>
      <c r="B124" s="449"/>
      <c r="C124" s="449"/>
      <c r="D124" s="449"/>
      <c r="E124" s="449"/>
      <c r="F124" s="449"/>
      <c r="G124" s="449"/>
      <c r="H124" s="449"/>
      <c r="I124" s="449"/>
    </row>
    <row r="125" spans="1:9" ht="18.75">
      <c r="A125" s="232"/>
      <c r="B125" s="232"/>
      <c r="C125" s="232"/>
      <c r="D125" s="232"/>
      <c r="E125" s="232"/>
      <c r="F125" s="232"/>
      <c r="G125" s="232"/>
      <c r="H125" s="232"/>
      <c r="I125" s="232"/>
    </row>
    <row r="126" spans="1:9" ht="41.25" customHeight="1">
      <c r="A126" s="157">
        <v>1</v>
      </c>
      <c r="B126" s="462" t="s">
        <v>66</v>
      </c>
      <c r="C126" s="462"/>
      <c r="D126" s="462"/>
      <c r="E126" s="462"/>
      <c r="F126" s="462"/>
      <c r="G126" s="462"/>
      <c r="H126" s="462"/>
      <c r="I126" s="462"/>
    </row>
    <row r="127" spans="1:9" ht="18.75">
      <c r="A127" s="233" t="s">
        <v>68</v>
      </c>
      <c r="B127" s="271"/>
      <c r="C127" s="271"/>
      <c r="D127" s="271"/>
      <c r="E127" s="271"/>
      <c r="F127" s="271"/>
      <c r="G127" s="271"/>
      <c r="H127" s="271"/>
      <c r="I127" s="271"/>
    </row>
    <row r="128" spans="1:9" ht="39" customHeight="1">
      <c r="A128" s="157"/>
      <c r="B128" s="462" t="s">
        <v>67</v>
      </c>
      <c r="C128" s="462"/>
      <c r="D128" s="462"/>
      <c r="E128" s="462"/>
      <c r="F128" s="462"/>
      <c r="G128" s="462"/>
      <c r="H128" s="462"/>
      <c r="I128" s="462"/>
    </row>
    <row r="129" spans="1:9" ht="18.75">
      <c r="A129" s="233" t="s">
        <v>68</v>
      </c>
      <c r="B129" s="275"/>
      <c r="C129" s="275"/>
      <c r="D129" s="275"/>
      <c r="E129" s="275"/>
      <c r="F129" s="275"/>
      <c r="G129" s="275"/>
      <c r="H129" s="275"/>
      <c r="I129" s="275"/>
    </row>
    <row r="130" spans="1:9" ht="79.5" customHeight="1">
      <c r="A130" s="157"/>
      <c r="B130" s="463" t="s">
        <v>173</v>
      </c>
      <c r="C130" s="463"/>
      <c r="D130" s="463"/>
      <c r="E130" s="463"/>
      <c r="F130" s="463"/>
      <c r="G130" s="463"/>
      <c r="H130" s="463"/>
      <c r="I130" s="463"/>
    </row>
    <row r="131" spans="1:9" ht="15">
      <c r="A131" s="466" t="s">
        <v>168</v>
      </c>
      <c r="B131" s="466"/>
      <c r="C131" s="466"/>
      <c r="D131" s="466"/>
      <c r="E131" s="466"/>
      <c r="F131" s="466"/>
      <c r="G131" s="466"/>
      <c r="H131" s="466"/>
      <c r="I131" s="466"/>
    </row>
    <row r="132" spans="1:9" ht="18.75">
      <c r="A132" s="235"/>
      <c r="B132" s="111"/>
      <c r="C132" s="111"/>
      <c r="D132" s="111"/>
      <c r="E132" s="111"/>
      <c r="F132" s="112"/>
      <c r="G132" s="111"/>
      <c r="H132" s="235"/>
      <c r="I132" s="235"/>
    </row>
    <row r="133" spans="1:9" ht="18.75">
      <c r="A133" s="464" t="s">
        <v>39</v>
      </c>
      <c r="B133" s="464"/>
      <c r="C133" s="464"/>
      <c r="D133" s="464"/>
      <c r="E133" s="464"/>
      <c r="F133" s="464"/>
      <c r="G133" s="464"/>
      <c r="H133" s="464"/>
      <c r="I133" s="464"/>
    </row>
    <row r="134" spans="1:9" ht="18.75">
      <c r="A134" s="272"/>
      <c r="B134" s="272"/>
      <c r="C134" s="272"/>
      <c r="D134" s="272"/>
      <c r="E134" s="272"/>
      <c r="F134" s="272"/>
      <c r="G134" s="272"/>
      <c r="H134" s="272"/>
      <c r="I134" s="272"/>
    </row>
    <row r="135" spans="1:9" ht="46.5" customHeight="1">
      <c r="A135" s="465" t="s">
        <v>247</v>
      </c>
      <c r="B135" s="465"/>
      <c r="C135" s="465"/>
      <c r="D135" s="465"/>
      <c r="E135" s="465"/>
      <c r="F135" s="465"/>
      <c r="G135" s="465"/>
      <c r="H135" s="465"/>
      <c r="I135" s="465"/>
    </row>
    <row r="136" spans="1:9" ht="18.75">
      <c r="A136" s="35" t="s">
        <v>91</v>
      </c>
      <c r="B136" s="33"/>
      <c r="C136" s="33"/>
      <c r="D136" s="33"/>
      <c r="E136" s="33"/>
      <c r="F136" s="33"/>
      <c r="G136" s="33"/>
      <c r="H136" s="33"/>
      <c r="I136" s="33"/>
    </row>
    <row r="137" spans="1:9" ht="18.7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8.75">
      <c r="A138" s="464" t="s">
        <v>40</v>
      </c>
      <c r="B138" s="464"/>
      <c r="C138" s="464"/>
      <c r="D138" s="464"/>
      <c r="E138" s="464"/>
      <c r="F138" s="464"/>
      <c r="G138" s="464"/>
      <c r="H138" s="464"/>
      <c r="I138" s="464"/>
    </row>
    <row r="139" spans="1:9" ht="15.7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8.75">
      <c r="A140" s="33" t="s">
        <v>115</v>
      </c>
      <c r="B140" s="33"/>
      <c r="C140" s="33"/>
      <c r="D140" s="33"/>
      <c r="E140" s="33"/>
      <c r="F140" s="33"/>
      <c r="G140" s="33"/>
      <c r="H140" s="33"/>
      <c r="I140" s="33"/>
    </row>
    <row r="141" spans="1:9" ht="18.75">
      <c r="A141" s="459">
        <f>I93</f>
        <v>1073.3333333333333</v>
      </c>
      <c r="B141" s="459"/>
      <c r="C141" s="33" t="s">
        <v>41</v>
      </c>
      <c r="D141" s="172"/>
      <c r="E141" s="199"/>
      <c r="F141" s="33"/>
      <c r="G141" s="33"/>
      <c r="H141" s="33"/>
      <c r="I141" s="33"/>
    </row>
    <row r="142" spans="1:9" ht="18.75">
      <c r="A142" s="33" t="s">
        <v>116</v>
      </c>
      <c r="B142" s="33"/>
      <c r="C142" s="459">
        <f>I95</f>
        <v>0</v>
      </c>
      <c r="D142" s="459"/>
      <c r="E142" s="33" t="s">
        <v>79</v>
      </c>
      <c r="F142" s="33"/>
      <c r="G142" s="33"/>
      <c r="H142" s="33"/>
      <c r="I142" s="33"/>
    </row>
    <row r="143" spans="1:9" ht="18.75">
      <c r="A143" s="33"/>
      <c r="B143" s="33"/>
      <c r="C143" s="113"/>
      <c r="D143" s="33"/>
      <c r="E143" s="33"/>
      <c r="F143" s="33"/>
      <c r="G143" s="33"/>
      <c r="H143" s="33"/>
      <c r="I143" s="33"/>
    </row>
    <row r="144" spans="1:9" ht="18.75">
      <c r="A144" s="33" t="s">
        <v>42</v>
      </c>
      <c r="B144" s="460"/>
      <c r="C144" s="460"/>
      <c r="D144" s="33"/>
      <c r="E144" s="33"/>
      <c r="F144" s="33"/>
      <c r="G144" s="33"/>
      <c r="H144" s="33"/>
      <c r="I144" s="33"/>
    </row>
    <row r="145" spans="1:9" ht="18.75">
      <c r="A145" s="33"/>
      <c r="B145" s="236"/>
      <c r="C145" s="236"/>
      <c r="D145" s="33"/>
      <c r="E145" s="33"/>
      <c r="F145" s="107" t="s">
        <v>117</v>
      </c>
      <c r="G145" s="35">
        <f>C122</f>
        <v>0</v>
      </c>
      <c r="H145" s="33"/>
      <c r="I145" s="33"/>
    </row>
    <row r="146" spans="1:9" ht="18.75">
      <c r="A146" s="33"/>
      <c r="B146" s="33"/>
      <c r="C146" s="33"/>
      <c r="D146" s="33"/>
      <c r="E146" s="115"/>
      <c r="F146" s="115"/>
      <c r="G146" s="199"/>
      <c r="H146" s="33"/>
      <c r="I146" s="33"/>
    </row>
    <row r="147" spans="1:9" ht="15.75">
      <c r="A147" s="37" t="s">
        <v>43</v>
      </c>
      <c r="B147" s="25"/>
      <c r="C147" s="25"/>
      <c r="D147" s="25"/>
      <c r="E147" s="25"/>
      <c r="F147" s="25"/>
      <c r="G147" s="25"/>
      <c r="H147" s="25"/>
      <c r="I147" s="25"/>
    </row>
    <row r="148" spans="1:9" ht="15.75">
      <c r="A148" s="203" t="s">
        <v>157</v>
      </c>
      <c r="B148" s="20" t="s">
        <v>158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159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160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161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162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163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164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165</v>
      </c>
      <c r="C155" s="32"/>
      <c r="D155" s="32"/>
      <c r="E155" s="32"/>
      <c r="F155" s="32"/>
      <c r="G155" s="32"/>
      <c r="H155" s="25"/>
      <c r="I155" s="25"/>
    </row>
    <row r="156" spans="1:9" ht="15.75">
      <c r="A156" s="203" t="s">
        <v>157</v>
      </c>
      <c r="B156" s="20" t="s">
        <v>166</v>
      </c>
      <c r="C156" s="32"/>
      <c r="D156" s="32"/>
      <c r="E156" s="32"/>
      <c r="F156" s="32"/>
      <c r="G156" s="32"/>
      <c r="H156" s="25"/>
      <c r="I156" s="25"/>
    </row>
    <row r="157" spans="1:9" ht="15.75">
      <c r="A157" s="203" t="s">
        <v>157</v>
      </c>
      <c r="B157" s="20" t="s">
        <v>167</v>
      </c>
      <c r="C157" s="32"/>
      <c r="D157" s="32"/>
      <c r="E157" s="32"/>
      <c r="F157" s="32"/>
      <c r="G157" s="32"/>
      <c r="H157" s="25"/>
      <c r="I157" s="25"/>
    </row>
    <row r="158" spans="1:9" ht="15.75">
      <c r="A158" s="20"/>
      <c r="B158" s="32"/>
      <c r="C158" s="32"/>
      <c r="D158" s="32"/>
      <c r="E158" s="32"/>
      <c r="F158" s="32"/>
      <c r="G158" s="32"/>
      <c r="H158" s="25"/>
      <c r="I158" s="25"/>
    </row>
    <row r="159" spans="1:9" ht="15">
      <c r="A159" s="18"/>
      <c r="B159" s="25"/>
      <c r="C159" s="25"/>
      <c r="D159" s="25"/>
      <c r="E159" s="25"/>
      <c r="F159" s="25"/>
      <c r="G159" s="25"/>
      <c r="H159" s="25"/>
      <c r="I159" s="25"/>
    </row>
    <row r="160" spans="1:9" ht="18.75">
      <c r="A160" s="114" t="s">
        <v>44</v>
      </c>
      <c r="B160" s="33"/>
      <c r="C160" s="33"/>
      <c r="D160" s="33"/>
      <c r="E160" s="33"/>
      <c r="F160" s="33"/>
      <c r="G160" s="33"/>
      <c r="H160" s="33"/>
      <c r="I160" s="33"/>
    </row>
    <row r="161" spans="1:9" ht="18.75">
      <c r="A161" s="115" t="s">
        <v>45</v>
      </c>
      <c r="B161" s="116">
        <f>C122</f>
        <v>0</v>
      </c>
      <c r="C161" s="115"/>
      <c r="D161" s="115"/>
      <c r="E161" s="115"/>
      <c r="F161" s="33"/>
      <c r="G161" s="33" t="s">
        <v>46</v>
      </c>
      <c r="H161" s="205"/>
      <c r="I161" s="33"/>
    </row>
    <row r="162" spans="1:9" ht="18.7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8.75">
      <c r="A163" s="33" t="s">
        <v>47</v>
      </c>
      <c r="B163" s="205"/>
      <c r="C163" s="33"/>
      <c r="D163" s="33"/>
      <c r="E163" s="33"/>
      <c r="F163" s="33"/>
      <c r="G163" s="33" t="s">
        <v>172</v>
      </c>
      <c r="H163" s="205"/>
      <c r="I163" s="33"/>
    </row>
    <row r="164" spans="1:9" ht="18.75">
      <c r="A164" s="33"/>
      <c r="B164" s="33"/>
      <c r="C164" s="33"/>
      <c r="D164" s="33"/>
      <c r="E164" s="33"/>
      <c r="F164" s="33"/>
      <c r="G164" s="199"/>
      <c r="H164" s="199"/>
      <c r="I164" s="33"/>
    </row>
    <row r="165" spans="1:9" ht="18.75">
      <c r="A165" s="33" t="s">
        <v>48</v>
      </c>
      <c r="B165" s="249"/>
      <c r="C165" s="33"/>
      <c r="D165" s="33"/>
      <c r="E165" s="33"/>
      <c r="F165" s="199"/>
      <c r="G165" s="33" t="s">
        <v>99</v>
      </c>
      <c r="H165" s="205"/>
      <c r="I165" s="33"/>
    </row>
    <row r="166" spans="1:9" ht="18.75">
      <c r="A166" s="115"/>
      <c r="B166" s="33"/>
      <c r="C166" s="33"/>
      <c r="D166" s="33"/>
      <c r="E166" s="33"/>
      <c r="F166" s="33"/>
      <c r="G166" s="33"/>
      <c r="H166" s="33"/>
      <c r="I166" s="33"/>
    </row>
    <row r="167" spans="1:9" ht="18.75">
      <c r="A167" s="33" t="s">
        <v>171</v>
      </c>
      <c r="B167" s="205"/>
      <c r="C167" s="33"/>
      <c r="D167" s="33"/>
      <c r="E167" s="33"/>
      <c r="F167" s="33"/>
      <c r="G167" s="33" t="s">
        <v>49</v>
      </c>
      <c r="H167" s="249"/>
      <c r="I167" s="33"/>
    </row>
    <row r="168" spans="1:9" ht="15">
      <c r="A168" s="25"/>
      <c r="B168" s="25"/>
      <c r="C168" s="25"/>
      <c r="D168" s="25"/>
      <c r="E168" s="25"/>
      <c r="F168" s="25"/>
      <c r="G168" s="25"/>
      <c r="H168" s="25"/>
      <c r="I168" s="25"/>
    </row>
    <row r="169" spans="1:9" ht="1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8.75">
      <c r="A170" s="274" t="s">
        <v>50</v>
      </c>
      <c r="B170" s="274">
        <f>A12</f>
        <v>0</v>
      </c>
      <c r="C170" s="137" t="s">
        <v>21</v>
      </c>
      <c r="D170" s="115"/>
      <c r="E170" s="115"/>
      <c r="F170" s="237"/>
      <c r="G170" s="274" t="s">
        <v>50</v>
      </c>
      <c r="H170" s="274">
        <f>A15</f>
        <v>0</v>
      </c>
      <c r="I170" s="137" t="str">
        <f>A14</f>
        <v>R.G. GIP</v>
      </c>
    </row>
    <row r="171" spans="1:9" ht="18.75">
      <c r="A171" s="115"/>
      <c r="B171" s="115"/>
      <c r="C171" s="115"/>
      <c r="D171" s="115"/>
      <c r="E171" s="115"/>
      <c r="F171" s="237"/>
      <c r="G171" s="274" t="s">
        <v>50</v>
      </c>
      <c r="H171" s="274">
        <f>H115</f>
        <v>0</v>
      </c>
      <c r="I171" s="139" t="s">
        <v>69</v>
      </c>
    </row>
    <row r="172" spans="1:9" ht="18.75">
      <c r="A172" s="115"/>
      <c r="B172" s="115"/>
      <c r="C172" s="115"/>
      <c r="D172" s="115"/>
      <c r="E172" s="115"/>
      <c r="F172" s="115"/>
      <c r="G172" s="115"/>
      <c r="H172" s="115"/>
      <c r="I172" s="115"/>
    </row>
    <row r="173" spans="1:9" ht="20.25">
      <c r="A173" s="461" t="s">
        <v>0</v>
      </c>
      <c r="B173" s="461"/>
      <c r="C173" s="461"/>
      <c r="D173" s="461"/>
      <c r="E173" s="461"/>
      <c r="F173" s="461"/>
      <c r="G173" s="461"/>
      <c r="H173" s="461"/>
      <c r="I173" s="461"/>
    </row>
    <row r="174" spans="1:9" ht="20.25">
      <c r="A174" s="461" t="str">
        <f>A109</f>
        <v>UFFICIO GIP/GUP</v>
      </c>
      <c r="B174" s="461"/>
      <c r="C174" s="461"/>
      <c r="D174" s="461"/>
      <c r="E174" s="461"/>
      <c r="F174" s="461"/>
      <c r="G174" s="461"/>
      <c r="H174" s="461"/>
      <c r="I174" s="461"/>
    </row>
    <row r="175" spans="1:9" ht="20.25">
      <c r="A175" s="273"/>
      <c r="B175" s="273"/>
      <c r="C175" s="273"/>
      <c r="D175" s="273"/>
      <c r="E175" s="273"/>
      <c r="F175" s="273"/>
      <c r="G175" s="273"/>
      <c r="H175" s="273"/>
      <c r="I175" s="273"/>
    </row>
    <row r="176" spans="1:9" ht="20.25">
      <c r="A176" s="461" t="s">
        <v>51</v>
      </c>
      <c r="B176" s="461"/>
      <c r="C176" s="461"/>
      <c r="D176" s="461"/>
      <c r="E176" s="461"/>
      <c r="F176" s="461"/>
      <c r="G176" s="461"/>
      <c r="H176" s="461"/>
      <c r="I176" s="461"/>
    </row>
    <row r="177" spans="1:9" ht="20.25">
      <c r="A177" s="273"/>
      <c r="B177" s="273"/>
      <c r="C177" s="273"/>
      <c r="D177" s="273"/>
      <c r="E177" s="273"/>
      <c r="F177" s="273"/>
      <c r="G177" s="273"/>
      <c r="H177" s="273"/>
      <c r="I177" s="273"/>
    </row>
    <row r="178" spans="1:9" ht="1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8.75">
      <c r="A179" s="115" t="s">
        <v>70</v>
      </c>
      <c r="B179" s="140">
        <f>F110</f>
        <v>0</v>
      </c>
      <c r="C179" s="115"/>
      <c r="D179" s="115"/>
      <c r="E179" s="115"/>
      <c r="F179" s="115"/>
      <c r="G179" s="115"/>
      <c r="H179" s="115"/>
      <c r="I179" s="115"/>
    </row>
    <row r="180" spans="1:9" ht="18.75">
      <c r="A180" s="115" t="s">
        <v>111</v>
      </c>
      <c r="B180" s="115"/>
      <c r="C180" s="115"/>
      <c r="D180" s="115"/>
      <c r="E180" s="115"/>
      <c r="F180" s="115"/>
      <c r="G180" s="199"/>
      <c r="H180" s="164">
        <f>C122</f>
        <v>0</v>
      </c>
      <c r="I180" s="115"/>
    </row>
    <row r="181" spans="1:9" ht="18.75">
      <c r="A181" s="115"/>
      <c r="B181" s="115"/>
      <c r="C181" s="115"/>
      <c r="D181" s="115"/>
      <c r="E181" s="115"/>
      <c r="F181" s="115"/>
      <c r="G181" s="115"/>
      <c r="H181" s="115"/>
      <c r="I181" s="115"/>
    </row>
    <row r="182" spans="1:9" ht="18.75">
      <c r="A182" s="115" t="s">
        <v>104</v>
      </c>
      <c r="B182" s="115"/>
      <c r="C182" s="141">
        <f>E12</f>
        <v>0</v>
      </c>
      <c r="D182" s="142"/>
      <c r="E182" s="142"/>
      <c r="F182" s="228"/>
      <c r="G182" s="35">
        <f>G53</f>
        <v>0</v>
      </c>
      <c r="H182" s="33" t="s">
        <v>3</v>
      </c>
      <c r="I182" s="199"/>
    </row>
    <row r="183" spans="1:9" ht="18.75">
      <c r="A183" s="115"/>
      <c r="B183" s="115"/>
      <c r="C183" s="266"/>
      <c r="D183" s="115"/>
      <c r="E183" s="115"/>
      <c r="F183" s="4"/>
      <c r="G183" s="35"/>
      <c r="H183" s="33"/>
      <c r="I183" s="199"/>
    </row>
    <row r="184" spans="1:9" ht="18.75">
      <c r="A184" s="449" t="s">
        <v>74</v>
      </c>
      <c r="B184" s="449"/>
      <c r="C184" s="449"/>
      <c r="D184" s="449"/>
      <c r="E184" s="449"/>
      <c r="F184" s="449"/>
      <c r="G184" s="449"/>
      <c r="H184" s="449"/>
      <c r="I184" s="449"/>
    </row>
    <row r="185" spans="1:9" ht="18.75">
      <c r="A185" s="454" t="s">
        <v>73</v>
      </c>
      <c r="B185" s="454"/>
      <c r="C185" s="276"/>
      <c r="D185" s="276"/>
      <c r="E185" s="276"/>
      <c r="F185" s="276"/>
      <c r="G185" s="276"/>
      <c r="H185" s="276"/>
      <c r="I185" s="276"/>
    </row>
    <row r="186" spans="1:9" ht="45.75" customHeight="1">
      <c r="A186" s="455" t="str">
        <f>IF(A126=1,B126,IF(A128=1,B128,IF(A130=1,B130)))</f>
        <v>difensore di imputato/indagato ammesso al Patrocinio a spese dello Stato con provvedimento emesso da questo Ufficio in data ______________ (ipotesi ex art. 82 D.P.R. 115/2002)</v>
      </c>
      <c r="B186" s="455"/>
      <c r="C186" s="455"/>
      <c r="D186" s="455"/>
      <c r="E186" s="455"/>
      <c r="F186" s="455"/>
      <c r="G186" s="455"/>
      <c r="H186" s="455"/>
      <c r="I186" s="455"/>
    </row>
    <row r="187" spans="1:9" ht="18.75">
      <c r="A187" s="449" t="s">
        <v>72</v>
      </c>
      <c r="B187" s="449"/>
      <c r="C187" s="449"/>
      <c r="D187" s="449"/>
      <c r="E187" s="449"/>
      <c r="F187" s="449"/>
      <c r="G187" s="449"/>
      <c r="H187" s="449"/>
      <c r="I187" s="449"/>
    </row>
    <row r="188" spans="1:9" ht="54.75" customHeight="1">
      <c r="A188" s="452" t="s">
        <v>75</v>
      </c>
      <c r="B188" s="452"/>
      <c r="C188" s="452"/>
      <c r="D188" s="452"/>
      <c r="E188" s="452"/>
      <c r="F188" s="452"/>
      <c r="G188" s="452"/>
      <c r="H188" s="452"/>
      <c r="I188" s="452"/>
    </row>
    <row r="189" spans="1:9" ht="69.75" customHeight="1">
      <c r="A189" s="456" t="s">
        <v>248</v>
      </c>
      <c r="B189" s="456"/>
      <c r="C189" s="456"/>
      <c r="D189" s="456"/>
      <c r="E189" s="456"/>
      <c r="F189" s="456"/>
      <c r="G189" s="456"/>
      <c r="H189" s="456"/>
      <c r="I189" s="456"/>
    </row>
    <row r="190" spans="1:9" ht="41.25" customHeight="1">
      <c r="A190" s="452" t="s">
        <v>77</v>
      </c>
      <c r="B190" s="452"/>
      <c r="C190" s="452"/>
      <c r="D190" s="452"/>
      <c r="E190" s="452"/>
      <c r="F190" s="452"/>
      <c r="G190" s="452"/>
      <c r="H190" s="452"/>
      <c r="I190" s="452"/>
    </row>
    <row r="191" spans="1:9" ht="22.5" customHeight="1">
      <c r="A191" s="452" t="s">
        <v>76</v>
      </c>
      <c r="B191" s="452"/>
      <c r="C191" s="452"/>
      <c r="D191" s="452"/>
      <c r="E191" s="452"/>
      <c r="F191" s="452"/>
      <c r="G191" s="452"/>
      <c r="H191" s="452"/>
      <c r="I191" s="452"/>
    </row>
    <row r="192" spans="1:9" ht="27.75" customHeight="1">
      <c r="A192" s="449" t="s">
        <v>78</v>
      </c>
      <c r="B192" s="449"/>
      <c r="C192" s="449"/>
      <c r="D192" s="449"/>
      <c r="E192" s="449"/>
      <c r="F192" s="449"/>
      <c r="G192" s="449"/>
      <c r="H192" s="449"/>
      <c r="I192" s="449"/>
    </row>
    <row r="193" spans="1:9" ht="26.25" customHeight="1">
      <c r="A193" s="115" t="s">
        <v>112</v>
      </c>
      <c r="B193" s="198"/>
      <c r="C193" s="199"/>
      <c r="D193" s="115">
        <f>C122</f>
        <v>0</v>
      </c>
      <c r="E193" s="115"/>
      <c r="F193" s="115"/>
      <c r="G193" s="457" t="s">
        <v>155</v>
      </c>
      <c r="H193" s="457"/>
      <c r="I193" s="200">
        <f>I93</f>
        <v>1073.3333333333333</v>
      </c>
    </row>
    <row r="194" spans="1:9" ht="25.5" customHeight="1">
      <c r="A194" s="173" t="s">
        <v>118</v>
      </c>
      <c r="B194" s="115"/>
      <c r="C194" s="115"/>
      <c r="D194" s="115"/>
      <c r="E194" s="115"/>
      <c r="F194" s="115"/>
      <c r="G194" s="201"/>
      <c r="H194" s="199"/>
      <c r="I194" s="115"/>
    </row>
    <row r="195" spans="1:9" ht="26.25" customHeight="1">
      <c r="A195" s="115" t="s">
        <v>156</v>
      </c>
      <c r="B195" s="115"/>
      <c r="C195" s="458">
        <f>I95</f>
        <v>0</v>
      </c>
      <c r="D195" s="458"/>
      <c r="E195" s="173" t="s">
        <v>119</v>
      </c>
      <c r="F195" s="115"/>
      <c r="G195" s="201"/>
      <c r="H195" s="199"/>
      <c r="I195" s="115"/>
    </row>
    <row r="196" spans="1:9" ht="18.75">
      <c r="A196" s="115"/>
      <c r="B196" s="115"/>
      <c r="C196" s="115"/>
      <c r="D196" s="115"/>
      <c r="E196" s="198"/>
      <c r="F196" s="115"/>
      <c r="G196" s="115"/>
      <c r="H196" s="115"/>
      <c r="I196" s="115"/>
    </row>
    <row r="197" spans="1:9" ht="21" customHeight="1">
      <c r="A197" s="453" t="s">
        <v>105</v>
      </c>
      <c r="B197" s="453"/>
      <c r="C197" s="453"/>
      <c r="D197" s="453"/>
      <c r="E197" s="453"/>
      <c r="F197" s="453"/>
      <c r="G197" s="453"/>
      <c r="H197" s="453"/>
      <c r="I197" s="453"/>
    </row>
    <row r="198" spans="1:9" ht="38.25" customHeight="1">
      <c r="A198" s="453" t="s">
        <v>80</v>
      </c>
      <c r="B198" s="453"/>
      <c r="C198" s="453"/>
      <c r="D198" s="453"/>
      <c r="E198" s="453"/>
      <c r="F198" s="453"/>
      <c r="G198" s="453"/>
      <c r="H198" s="453"/>
      <c r="I198" s="453"/>
    </row>
    <row r="199" spans="1:9" ht="42.75" customHeight="1">
      <c r="A199" s="453" t="s">
        <v>81</v>
      </c>
      <c r="B199" s="453"/>
      <c r="C199" s="453"/>
      <c r="D199" s="453"/>
      <c r="E199" s="453"/>
      <c r="F199" s="453"/>
      <c r="G199" s="453"/>
      <c r="H199" s="453"/>
      <c r="I199" s="453"/>
    </row>
    <row r="200" spans="1:9" ht="34.5" customHeight="1">
      <c r="A200" s="115" t="s">
        <v>52</v>
      </c>
      <c r="B200" s="115"/>
      <c r="C200" s="115"/>
      <c r="D200" s="115"/>
      <c r="E200" s="115"/>
      <c r="F200" s="115"/>
      <c r="G200" s="115"/>
      <c r="H200" s="115"/>
      <c r="I200" s="115"/>
    </row>
    <row r="201" spans="1:9" ht="18.75">
      <c r="A201" s="115"/>
      <c r="B201" s="115"/>
      <c r="C201" s="115"/>
      <c r="D201" s="115"/>
      <c r="E201" s="115"/>
      <c r="F201" s="198"/>
      <c r="G201" s="198"/>
      <c r="H201" s="115" t="s">
        <v>53</v>
      </c>
      <c r="I201" s="115"/>
    </row>
    <row r="202" spans="1:9" ht="18.75">
      <c r="A202" s="198"/>
      <c r="B202" s="198"/>
      <c r="C202" s="198"/>
      <c r="D202" s="198"/>
      <c r="E202" s="115"/>
      <c r="F202" s="198"/>
      <c r="G202" s="115"/>
      <c r="H202" s="115"/>
      <c r="I202" s="115"/>
    </row>
    <row r="203" spans="1:9" ht="18.75">
      <c r="A203" s="115" t="s">
        <v>102</v>
      </c>
      <c r="B203" s="115"/>
      <c r="C203" s="115"/>
      <c r="D203" s="115"/>
      <c r="E203" s="115"/>
      <c r="F203" s="115"/>
      <c r="G203" s="115"/>
      <c r="H203" s="115"/>
      <c r="I203" s="115"/>
    </row>
    <row r="204" spans="1:9" ht="18.75">
      <c r="A204" s="115" t="s">
        <v>68</v>
      </c>
      <c r="B204" s="115"/>
      <c r="C204" s="115"/>
      <c r="D204" s="115"/>
      <c r="E204" s="115"/>
      <c r="F204" s="115"/>
      <c r="G204" s="115"/>
      <c r="H204" s="115"/>
      <c r="I204" s="115"/>
    </row>
    <row r="205" spans="1:9" ht="18.75">
      <c r="A205" s="115" t="s">
        <v>82</v>
      </c>
      <c r="B205" s="115"/>
      <c r="C205" s="115"/>
      <c r="D205" s="115"/>
      <c r="E205" s="115"/>
      <c r="F205" s="115"/>
      <c r="G205" s="115"/>
      <c r="H205" s="115"/>
      <c r="I205" s="115"/>
    </row>
    <row r="206" spans="1:9" ht="18.75">
      <c r="A206" s="144"/>
      <c r="B206" s="144"/>
      <c r="C206" s="144"/>
      <c r="D206" s="144"/>
      <c r="E206" s="144"/>
      <c r="F206" s="144"/>
      <c r="G206" s="198"/>
      <c r="H206" s="139" t="s">
        <v>54</v>
      </c>
      <c r="I206" s="144"/>
    </row>
    <row r="207" spans="1:9" ht="15">
      <c r="A207" s="15"/>
      <c r="B207" s="14"/>
      <c r="C207" s="14"/>
      <c r="D207" s="14"/>
      <c r="E207" s="14"/>
      <c r="F207" s="14"/>
      <c r="G207" s="23"/>
      <c r="H207" s="23"/>
      <c r="I207" s="14"/>
    </row>
    <row r="208" spans="1:9" ht="18.75">
      <c r="A208" s="442" t="s">
        <v>83</v>
      </c>
      <c r="B208" s="443"/>
      <c r="C208" s="443"/>
      <c r="D208" s="443"/>
      <c r="E208" s="443"/>
      <c r="F208" s="443"/>
      <c r="G208" s="443"/>
      <c r="H208" s="443"/>
      <c r="I208" s="444"/>
    </row>
    <row r="209" spans="1:9" ht="18.75">
      <c r="A209" s="145" t="s">
        <v>84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239" t="s">
        <v>100</v>
      </c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239" t="s">
        <v>101</v>
      </c>
      <c r="B211" s="115"/>
      <c r="C211" s="115"/>
      <c r="D211" s="115"/>
      <c r="E211" s="115"/>
      <c r="F211" s="115"/>
      <c r="G211" s="115"/>
      <c r="H211" s="115"/>
      <c r="I211" s="146"/>
    </row>
    <row r="212" spans="1:9" ht="18.75">
      <c r="A212" s="445" t="s">
        <v>85</v>
      </c>
      <c r="B212" s="446"/>
      <c r="C212" s="446"/>
      <c r="D212" s="446"/>
      <c r="E212" s="446"/>
      <c r="F212" s="446"/>
      <c r="G212" s="446"/>
      <c r="H212" s="446"/>
      <c r="I212" s="447"/>
    </row>
    <row r="213" spans="1:9" ht="18.75">
      <c r="A213" s="448" t="s">
        <v>39</v>
      </c>
      <c r="B213" s="449"/>
      <c r="C213" s="449"/>
      <c r="D213" s="449"/>
      <c r="E213" s="449"/>
      <c r="F213" s="449"/>
      <c r="G213" s="449"/>
      <c r="H213" s="449"/>
      <c r="I213" s="450"/>
    </row>
    <row r="214" spans="1:9" ht="18.75">
      <c r="A214" s="145" t="s">
        <v>90</v>
      </c>
      <c r="B214" s="115"/>
      <c r="C214" s="115"/>
      <c r="D214" s="115"/>
      <c r="E214" s="115"/>
      <c r="F214" s="115"/>
      <c r="G214" s="115"/>
      <c r="H214" s="115"/>
      <c r="I214" s="146"/>
    </row>
    <row r="215" spans="1:9" ht="18.75">
      <c r="A215" s="145"/>
      <c r="B215" s="115"/>
      <c r="C215" s="115"/>
      <c r="D215" s="115"/>
      <c r="E215" s="115"/>
      <c r="F215" s="115"/>
      <c r="G215" s="115"/>
      <c r="H215" s="115"/>
      <c r="I215" s="146"/>
    </row>
    <row r="216" spans="1:9" ht="18.75">
      <c r="A216" s="145" t="s">
        <v>86</v>
      </c>
      <c r="B216" s="115"/>
      <c r="C216" s="115"/>
      <c r="D216" s="115"/>
      <c r="E216" s="115"/>
      <c r="F216" s="115"/>
      <c r="G216" s="115"/>
      <c r="H216" s="115"/>
      <c r="I216" s="146"/>
    </row>
    <row r="217" spans="1:9" ht="18.75">
      <c r="A217" s="240"/>
      <c r="B217" s="142"/>
      <c r="C217" s="142"/>
      <c r="D217" s="142"/>
      <c r="E217" s="142"/>
      <c r="F217" s="142"/>
      <c r="G217" s="142"/>
      <c r="H217" s="142" t="s">
        <v>87</v>
      </c>
      <c r="I217" s="241"/>
    </row>
    <row r="218" spans="1:9" ht="18.75">
      <c r="A218" s="237"/>
      <c r="B218" s="237"/>
      <c r="C218" s="237"/>
      <c r="D218" s="237"/>
      <c r="E218" s="237"/>
      <c r="F218" s="237"/>
      <c r="G218" s="237"/>
      <c r="H218" s="237"/>
      <c r="I218" s="237"/>
    </row>
    <row r="219" spans="1:9" ht="18.75">
      <c r="A219" s="451" t="s">
        <v>88</v>
      </c>
      <c r="B219" s="451"/>
      <c r="C219" s="451"/>
      <c r="D219" s="451"/>
      <c r="E219" s="451"/>
      <c r="F219" s="451"/>
      <c r="G219" s="451"/>
      <c r="H219" s="451"/>
      <c r="I219" s="451"/>
    </row>
    <row r="220" spans="1:9" ht="18.75">
      <c r="A220" s="242"/>
      <c r="B220" s="243"/>
      <c r="C220" s="243"/>
      <c r="D220" s="243"/>
      <c r="E220" s="243"/>
      <c r="F220" s="243"/>
      <c r="G220" s="243"/>
      <c r="H220" s="243"/>
      <c r="I220" s="244"/>
    </row>
    <row r="221" spans="1:9" ht="18.75">
      <c r="A221" s="245" t="s">
        <v>89</v>
      </c>
      <c r="B221" s="115"/>
      <c r="C221" s="115"/>
      <c r="D221" s="115"/>
      <c r="E221" s="115"/>
      <c r="F221" s="115"/>
      <c r="G221" s="115"/>
      <c r="H221" s="115"/>
      <c r="I221" s="146"/>
    </row>
    <row r="222" spans="1:9" ht="18.75">
      <c r="A222" s="145"/>
      <c r="B222" s="115"/>
      <c r="C222" s="115"/>
      <c r="D222" s="115"/>
      <c r="E222" s="115"/>
      <c r="F222" s="115"/>
      <c r="G222" s="115"/>
      <c r="H222" s="115"/>
      <c r="I222" s="146"/>
    </row>
    <row r="223" spans="1:9" ht="18.75">
      <c r="A223" s="145" t="s">
        <v>86</v>
      </c>
      <c r="B223" s="115"/>
      <c r="C223" s="115"/>
      <c r="D223" s="115"/>
      <c r="E223" s="115"/>
      <c r="F223" s="115"/>
      <c r="G223" s="115"/>
      <c r="H223" s="115"/>
      <c r="I223" s="146"/>
    </row>
    <row r="224" spans="1:9" ht="18.75">
      <c r="A224" s="240"/>
      <c r="B224" s="142"/>
      <c r="C224" s="142"/>
      <c r="D224" s="142"/>
      <c r="E224" s="142"/>
      <c r="F224" s="142"/>
      <c r="G224" s="142"/>
      <c r="H224" s="142" t="s">
        <v>87</v>
      </c>
      <c r="I224" s="241"/>
    </row>
    <row r="225" spans="1:9" ht="18.75">
      <c r="A225" s="237"/>
      <c r="B225" s="237"/>
      <c r="C225" s="237"/>
      <c r="D225" s="237"/>
      <c r="E225" s="237"/>
      <c r="F225" s="237"/>
      <c r="G225" s="237"/>
      <c r="H225" s="237"/>
      <c r="I225" s="237"/>
    </row>
    <row r="226" spans="1:9" ht="15">
      <c r="A226" s="214"/>
      <c r="B226" s="214"/>
      <c r="C226" s="214"/>
      <c r="D226" s="214"/>
      <c r="E226" s="214"/>
      <c r="F226" s="214"/>
      <c r="G226" s="214"/>
      <c r="H226" s="214"/>
      <c r="I226" s="214"/>
    </row>
    <row r="227" spans="1:9" ht="15">
      <c r="A227" s="199"/>
      <c r="B227" s="199"/>
      <c r="C227" s="199"/>
      <c r="D227" s="199"/>
      <c r="E227" s="199"/>
      <c r="F227" s="199"/>
      <c r="G227" s="199"/>
      <c r="H227" s="199"/>
      <c r="I227" s="199"/>
    </row>
    <row r="228" spans="1:9" ht="15">
      <c r="A228" s="199"/>
      <c r="B228" s="199"/>
      <c r="C228" s="199"/>
      <c r="D228" s="199"/>
      <c r="E228" s="199"/>
      <c r="F228" s="199"/>
      <c r="G228" s="199"/>
      <c r="H228" s="199"/>
      <c r="I228" s="199"/>
    </row>
    <row r="229" spans="1:9" ht="15">
      <c r="A229" s="199"/>
      <c r="B229" s="199"/>
      <c r="C229" s="199"/>
      <c r="D229" s="199"/>
      <c r="E229" s="199"/>
      <c r="F229" s="199"/>
      <c r="G229" s="199"/>
      <c r="H229" s="199"/>
      <c r="I229" s="199"/>
    </row>
  </sheetData>
  <sheetProtection password="B1E4" sheet="1"/>
  <mergeCells count="72">
    <mergeCell ref="A213:I213"/>
    <mergeCell ref="A219:I219"/>
    <mergeCell ref="C195:D195"/>
    <mergeCell ref="A197:I197"/>
    <mergeCell ref="A198:I198"/>
    <mergeCell ref="A199:I199"/>
    <mergeCell ref="A208:I208"/>
    <mergeCell ref="A212:I212"/>
    <mergeCell ref="A188:I188"/>
    <mergeCell ref="A189:I189"/>
    <mergeCell ref="A190:I190"/>
    <mergeCell ref="A191:I191"/>
    <mergeCell ref="A192:I192"/>
    <mergeCell ref="G193:H193"/>
    <mergeCell ref="A174:I174"/>
    <mergeCell ref="A176:I176"/>
    <mergeCell ref="A184:I184"/>
    <mergeCell ref="A185:B185"/>
    <mergeCell ref="A186:I186"/>
    <mergeCell ref="A187:I187"/>
    <mergeCell ref="A135:I135"/>
    <mergeCell ref="A138:I138"/>
    <mergeCell ref="A141:B141"/>
    <mergeCell ref="C142:D142"/>
    <mergeCell ref="B144:C144"/>
    <mergeCell ref="A173:I173"/>
    <mergeCell ref="A124:I124"/>
    <mergeCell ref="B126:I126"/>
    <mergeCell ref="B128:I128"/>
    <mergeCell ref="B130:I130"/>
    <mergeCell ref="A131:I131"/>
    <mergeCell ref="A133:I133"/>
    <mergeCell ref="A104:I104"/>
    <mergeCell ref="A108:I108"/>
    <mergeCell ref="A109:I109"/>
    <mergeCell ref="A110:E110"/>
    <mergeCell ref="F110:I110"/>
    <mergeCell ref="A112:I113"/>
    <mergeCell ref="A50:I50"/>
    <mergeCell ref="A54:I54"/>
    <mergeCell ref="A57:F57"/>
    <mergeCell ref="A96:I96"/>
    <mergeCell ref="A102:I102"/>
    <mergeCell ref="A103:I103"/>
    <mergeCell ref="A36:I36"/>
    <mergeCell ref="B38:E38"/>
    <mergeCell ref="A40:I40"/>
    <mergeCell ref="A47:I47"/>
    <mergeCell ref="A48:I48"/>
    <mergeCell ref="A49:I49"/>
    <mergeCell ref="H38:I38"/>
    <mergeCell ref="B42:E42"/>
    <mergeCell ref="H42:I42"/>
    <mergeCell ref="B24:E24"/>
    <mergeCell ref="B29:E29"/>
    <mergeCell ref="H29:I29"/>
    <mergeCell ref="B34:E34"/>
    <mergeCell ref="H34:I34"/>
    <mergeCell ref="B35:E35"/>
    <mergeCell ref="A9:I9"/>
    <mergeCell ref="A10:B10"/>
    <mergeCell ref="B12:C12"/>
    <mergeCell ref="B13:C13"/>
    <mergeCell ref="B19:E19"/>
    <mergeCell ref="B23:E23"/>
    <mergeCell ref="H23:I23"/>
    <mergeCell ref="A1:I1"/>
    <mergeCell ref="A2:I2"/>
    <mergeCell ref="A4:I4"/>
    <mergeCell ref="A5:I5"/>
    <mergeCell ref="A7:I7"/>
    <mergeCell ref="A8:I8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61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 G43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30 G35 A35 F39">
      <formula1>1</formula1>
      <formula2>99</formula2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149975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SheetLayoutView="100" zoomScalePageLayoutView="0" workbookViewId="0" topLeftCell="A65">
      <selection activeCell="J44" sqref="J44"/>
    </sheetView>
  </sheetViews>
  <sheetFormatPr defaultColWidth="9.140625" defaultRowHeight="15"/>
  <cols>
    <col min="1" max="1" width="12.57421875" style="1" customWidth="1"/>
    <col min="2" max="2" width="11.00390625" style="1" bestFit="1" customWidth="1"/>
    <col min="3" max="5" width="9.7109375" style="1" customWidth="1"/>
    <col min="6" max="6" width="12.7109375" style="1" customWidth="1"/>
    <col min="7" max="7" width="14.140625" style="1" customWidth="1"/>
    <col min="8" max="8" width="13.421875" style="1" customWidth="1"/>
    <col min="9" max="9" width="23.57421875" style="1" customWidth="1"/>
    <col min="10" max="16384" width="9.140625" style="1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146</v>
      </c>
      <c r="B8" s="510"/>
      <c r="C8" s="510"/>
      <c r="D8" s="510"/>
      <c r="E8" s="510"/>
      <c r="F8" s="510"/>
      <c r="G8" s="510"/>
      <c r="H8" s="510"/>
      <c r="I8" s="510"/>
    </row>
    <row r="9" spans="1:9" ht="15.75" thickBot="1">
      <c r="A9" s="531" t="s">
        <v>147</v>
      </c>
      <c r="B9" s="531"/>
      <c r="C9" s="531"/>
      <c r="D9" s="531"/>
      <c r="E9" s="531"/>
      <c r="F9" s="531"/>
      <c r="G9" s="531"/>
      <c r="H9" s="531"/>
      <c r="I9" s="531"/>
    </row>
    <row r="10" spans="1:9" s="117" customFormat="1" ht="15.75">
      <c r="A10" s="514" t="s">
        <v>1</v>
      </c>
      <c r="B10" s="515"/>
      <c r="C10" s="123"/>
      <c r="D10" s="28"/>
      <c r="E10" s="41" t="s">
        <v>2</v>
      </c>
      <c r="F10" s="51"/>
      <c r="G10" s="51"/>
      <c r="H10" s="51"/>
      <c r="I10" s="124"/>
    </row>
    <row r="11" spans="1:9" s="117" customFormat="1" ht="15.75">
      <c r="A11" s="46" t="s">
        <v>21</v>
      </c>
      <c r="B11" s="26"/>
      <c r="C11" s="125"/>
      <c r="D11" s="28"/>
      <c r="E11" s="42" t="s">
        <v>60</v>
      </c>
      <c r="F11" s="16"/>
      <c r="G11" s="16"/>
      <c r="H11" s="16"/>
      <c r="I11" s="126"/>
    </row>
    <row r="12" spans="1:9" s="117" customFormat="1" ht="15.75">
      <c r="A12" s="47"/>
      <c r="B12" s="516" t="s">
        <v>63</v>
      </c>
      <c r="C12" s="517"/>
      <c r="D12" s="28"/>
      <c r="E12" s="43"/>
      <c r="F12" s="127"/>
      <c r="G12" s="127"/>
      <c r="H12" s="160" t="s">
        <v>108</v>
      </c>
      <c r="I12" s="161"/>
    </row>
    <row r="13" spans="1:9" s="117" customFormat="1" ht="15.75">
      <c r="A13" s="48"/>
      <c r="B13" s="518"/>
      <c r="C13" s="519"/>
      <c r="D13" s="28"/>
      <c r="E13" s="44"/>
      <c r="F13" s="128"/>
      <c r="G13" s="128"/>
      <c r="H13" s="160" t="s">
        <v>108</v>
      </c>
      <c r="I13" s="162"/>
    </row>
    <row r="14" spans="1:9" s="117" customFormat="1" ht="15.75">
      <c r="A14" s="46" t="s">
        <v>175</v>
      </c>
      <c r="B14" s="17"/>
      <c r="C14" s="125"/>
      <c r="D14" s="28"/>
      <c r="E14" s="44"/>
      <c r="F14" s="128"/>
      <c r="G14" s="128"/>
      <c r="H14" s="160" t="s">
        <v>108</v>
      </c>
      <c r="I14" s="162"/>
    </row>
    <row r="15" spans="1:9" s="117" customFormat="1" ht="16.5" thickBot="1">
      <c r="A15" s="49"/>
      <c r="B15" s="50"/>
      <c r="C15" s="129"/>
      <c r="D15" s="125"/>
      <c r="E15" s="45"/>
      <c r="F15" s="130"/>
      <c r="G15" s="130"/>
      <c r="H15" s="160" t="s">
        <v>108</v>
      </c>
      <c r="I15" s="163"/>
    </row>
    <row r="16" spans="1:9" ht="15">
      <c r="A16" s="40" t="s">
        <v>120</v>
      </c>
      <c r="B16" s="6"/>
      <c r="C16" s="7"/>
      <c r="D16" s="8"/>
      <c r="E16" s="5"/>
      <c r="F16" s="5"/>
      <c r="G16" s="5"/>
      <c r="H16" s="5"/>
      <c r="I16" s="5"/>
    </row>
    <row r="17" spans="1:9" s="2" customFormat="1" ht="15">
      <c r="A17" s="40" t="s">
        <v>107</v>
      </c>
      <c r="B17" s="6"/>
      <c r="C17" s="7"/>
      <c r="D17" s="8"/>
      <c r="E17" s="8"/>
      <c r="F17" s="8"/>
      <c r="G17" s="8"/>
      <c r="H17" s="8"/>
      <c r="I17" s="8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117" customFormat="1" ht="15.75">
      <c r="A19" s="188" t="s">
        <v>4</v>
      </c>
      <c r="B19" s="508" t="s">
        <v>5</v>
      </c>
      <c r="C19" s="508"/>
      <c r="D19" s="508"/>
      <c r="E19" s="509"/>
      <c r="F19" s="118"/>
      <c r="G19" s="118"/>
      <c r="H19" s="118"/>
      <c r="I19" s="118"/>
    </row>
    <row r="20" spans="1:9" s="117" customFormat="1" ht="16.5" thickBot="1">
      <c r="A20" s="55">
        <v>0</v>
      </c>
      <c r="B20" s="56"/>
      <c r="C20" s="57" t="s">
        <v>6</v>
      </c>
      <c r="D20" s="133"/>
      <c r="E20" s="121"/>
      <c r="F20" s="119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8"/>
      <c r="G23" s="41" t="s">
        <v>8</v>
      </c>
      <c r="H23" s="508" t="s">
        <v>9</v>
      </c>
      <c r="I23" s="509"/>
    </row>
    <row r="24" spans="1:9" ht="15.75">
      <c r="A24" s="36"/>
      <c r="B24" s="520" t="s">
        <v>142</v>
      </c>
      <c r="C24" s="520"/>
      <c r="D24" s="520"/>
      <c r="E24" s="521"/>
      <c r="F24" s="28"/>
      <c r="G24" s="36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8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8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129"/>
      <c r="F30" s="28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8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8"/>
      <c r="G35" s="55">
        <v>1</v>
      </c>
      <c r="H35" s="57"/>
      <c r="I35" s="58"/>
    </row>
    <row r="36" spans="1:9" ht="27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528" t="s">
        <v>223</v>
      </c>
      <c r="C38" s="528"/>
      <c r="D38" s="528"/>
      <c r="E38" s="529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2"/>
      <c r="C39" s="71" t="s">
        <v>6</v>
      </c>
      <c r="D39" s="131"/>
      <c r="E39" s="132"/>
      <c r="F39" s="61"/>
      <c r="G39" s="55">
        <v>0</v>
      </c>
      <c r="H39" s="230"/>
      <c r="I39" s="59" t="s">
        <v>6</v>
      </c>
    </row>
    <row r="40" spans="1:9" ht="15.75" customHeight="1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customHeight="1" thickBot="1">
      <c r="A41" s="427"/>
      <c r="B41" s="427"/>
      <c r="C41" s="427"/>
      <c r="D41" s="427"/>
      <c r="E41" s="427"/>
      <c r="F41" s="427"/>
      <c r="G41" s="427"/>
      <c r="H41" s="427"/>
      <c r="I41" s="427"/>
    </row>
    <row r="42" spans="1:9" ht="15.75" customHeight="1">
      <c r="A42" s="60" t="s">
        <v>217</v>
      </c>
      <c r="B42" s="528" t="s">
        <v>224</v>
      </c>
      <c r="C42" s="528"/>
      <c r="D42" s="528"/>
      <c r="E42" s="529"/>
      <c r="F42" s="427"/>
      <c r="G42" s="427"/>
      <c r="H42" s="427"/>
      <c r="I42" s="427"/>
    </row>
    <row r="43" spans="1:9" ht="15.75" customHeight="1" thickBot="1">
      <c r="A43" s="55">
        <v>0</v>
      </c>
      <c r="B43" s="52"/>
      <c r="C43" s="71" t="s">
        <v>6</v>
      </c>
      <c r="D43" s="131"/>
      <c r="E43" s="132"/>
      <c r="F43" s="427"/>
      <c r="G43" s="427"/>
      <c r="H43" s="427"/>
      <c r="I43" s="427"/>
    </row>
    <row r="44" spans="1:9" ht="15.75" customHeight="1">
      <c r="A44" s="427" t="s">
        <v>231</v>
      </c>
      <c r="B44" s="427"/>
      <c r="C44" s="427"/>
      <c r="D44" s="427"/>
      <c r="E44" s="427"/>
      <c r="F44" s="427"/>
      <c r="G44" s="427"/>
      <c r="H44" s="427"/>
      <c r="I44" s="427"/>
    </row>
    <row r="45" ht="15.75" thickBot="1"/>
    <row r="46" spans="1:9" ht="27" customHeight="1">
      <c r="A46" s="495" t="s">
        <v>124</v>
      </c>
      <c r="B46" s="496"/>
      <c r="C46" s="496"/>
      <c r="D46" s="496"/>
      <c r="E46" s="496"/>
      <c r="F46" s="496"/>
      <c r="G46" s="496"/>
      <c r="H46" s="496"/>
      <c r="I46" s="497"/>
    </row>
    <row r="47" spans="1:9" ht="27" customHeight="1">
      <c r="A47" s="498" t="s">
        <v>125</v>
      </c>
      <c r="B47" s="499"/>
      <c r="C47" s="499"/>
      <c r="D47" s="499"/>
      <c r="E47" s="499"/>
      <c r="F47" s="499"/>
      <c r="G47" s="499"/>
      <c r="H47" s="499"/>
      <c r="I47" s="500"/>
    </row>
    <row r="48" spans="1:9" ht="49.5" customHeight="1">
      <c r="A48" s="501" t="s">
        <v>126</v>
      </c>
      <c r="B48" s="502"/>
      <c r="C48" s="502"/>
      <c r="D48" s="502"/>
      <c r="E48" s="502"/>
      <c r="F48" s="502"/>
      <c r="G48" s="502"/>
      <c r="H48" s="502"/>
      <c r="I48" s="503"/>
    </row>
    <row r="49" spans="1:9" ht="27" customHeight="1" thickBot="1">
      <c r="A49" s="504" t="s">
        <v>127</v>
      </c>
      <c r="B49" s="505"/>
      <c r="C49" s="505"/>
      <c r="D49" s="505"/>
      <c r="E49" s="505"/>
      <c r="F49" s="505"/>
      <c r="G49" s="505"/>
      <c r="H49" s="505"/>
      <c r="I49" s="506"/>
    </row>
    <row r="50" spans="1:9" ht="15.75">
      <c r="A50" s="178" t="s">
        <v>20</v>
      </c>
      <c r="B50" s="54"/>
      <c r="C50" s="179">
        <f>A12</f>
        <v>0</v>
      </c>
      <c r="D50" s="180" t="s">
        <v>21</v>
      </c>
      <c r="E50" s="181"/>
      <c r="F50" s="179">
        <f>A15</f>
        <v>0</v>
      </c>
      <c r="G50" s="180" t="str">
        <f>A14</f>
        <v>R.G. GIP</v>
      </c>
      <c r="H50" s="182">
        <f>B13</f>
        <v>0</v>
      </c>
      <c r="I50" s="177" t="s">
        <v>64</v>
      </c>
    </row>
    <row r="51" spans="1:9" ht="10.5" customHeight="1">
      <c r="A51" s="86"/>
      <c r="B51" s="20"/>
      <c r="C51" s="20"/>
      <c r="D51" s="2"/>
      <c r="E51" s="2"/>
      <c r="F51" s="20"/>
      <c r="G51" s="20"/>
      <c r="H51" s="20"/>
      <c r="I51" s="82"/>
    </row>
    <row r="52" spans="1:9" ht="15.75">
      <c r="A52" s="86" t="s">
        <v>22</v>
      </c>
      <c r="B52" s="20"/>
      <c r="C52" s="21">
        <f>E12</f>
        <v>0</v>
      </c>
      <c r="D52" s="24"/>
      <c r="E52" s="21"/>
      <c r="F52" s="24"/>
      <c r="G52" s="246"/>
      <c r="H52" s="25" t="s">
        <v>3</v>
      </c>
      <c r="I52" s="82"/>
    </row>
    <row r="53" spans="1:9" ht="15">
      <c r="A53" s="481" t="s">
        <v>131</v>
      </c>
      <c r="B53" s="482"/>
      <c r="C53" s="482"/>
      <c r="D53" s="482"/>
      <c r="E53" s="482"/>
      <c r="F53" s="482"/>
      <c r="G53" s="482"/>
      <c r="H53" s="482"/>
      <c r="I53" s="483"/>
    </row>
    <row r="54" spans="1:9" ht="25.5" customHeight="1">
      <c r="A54" s="185" t="s">
        <v>23</v>
      </c>
      <c r="B54" s="75"/>
      <c r="C54" s="75"/>
      <c r="D54" s="75"/>
      <c r="E54" s="75"/>
      <c r="F54" s="13"/>
      <c r="G54" s="76" t="s">
        <v>24</v>
      </c>
      <c r="H54" s="77"/>
      <c r="I54" s="78"/>
    </row>
    <row r="55" spans="1:9" ht="15.75">
      <c r="A55" s="79" t="s">
        <v>25</v>
      </c>
      <c r="B55" s="80"/>
      <c r="C55" s="80"/>
      <c r="D55" s="80"/>
      <c r="E55" s="80"/>
      <c r="F55" s="2"/>
      <c r="G55" s="81">
        <v>936</v>
      </c>
      <c r="H55" s="20"/>
      <c r="I55" s="82"/>
    </row>
    <row r="56" spans="1:9" ht="41.25" customHeight="1">
      <c r="A56" s="477" t="s">
        <v>170</v>
      </c>
      <c r="B56" s="478"/>
      <c r="C56" s="478"/>
      <c r="D56" s="478"/>
      <c r="E56" s="478"/>
      <c r="F56" s="478"/>
      <c r="G56" s="81">
        <f>LOOKUP(A20,{0,1},{0,300})</f>
        <v>0</v>
      </c>
      <c r="H56" s="81"/>
      <c r="I56" s="83"/>
    </row>
    <row r="57" spans="1:9" ht="15.75">
      <c r="A57" s="479"/>
      <c r="B57" s="480"/>
      <c r="C57" s="480"/>
      <c r="D57" s="480"/>
      <c r="E57" s="480"/>
      <c r="F57" s="480"/>
      <c r="G57" s="81"/>
      <c r="H57" s="81"/>
      <c r="I57" s="83"/>
    </row>
    <row r="58" spans="1:9" ht="15.75">
      <c r="A58" s="194" t="s">
        <v>106</v>
      </c>
      <c r="B58" s="165"/>
      <c r="C58" s="165"/>
      <c r="D58" s="165"/>
      <c r="E58" s="165"/>
      <c r="F58" s="165"/>
      <c r="G58" s="81">
        <v>600</v>
      </c>
      <c r="H58" s="81"/>
      <c r="I58" s="83"/>
    </row>
    <row r="59" spans="1:9" ht="15.75">
      <c r="A59" s="46" t="s">
        <v>26</v>
      </c>
      <c r="B59" s="17"/>
      <c r="C59" s="17"/>
      <c r="D59" s="17"/>
      <c r="E59" s="17"/>
      <c r="F59" s="2"/>
      <c r="G59" s="81">
        <v>950</v>
      </c>
      <c r="H59" s="20"/>
      <c r="I59" s="82"/>
    </row>
    <row r="60" spans="1:9" ht="15.75">
      <c r="A60" s="74" t="s">
        <v>27</v>
      </c>
      <c r="B60" s="22"/>
      <c r="C60" s="22"/>
      <c r="D60" s="22"/>
      <c r="E60" s="22"/>
      <c r="F60" s="166"/>
      <c r="G60" s="84">
        <f>SUM(G55:G59)</f>
        <v>2486</v>
      </c>
      <c r="H60" s="84"/>
      <c r="I60" s="85">
        <f>+G60</f>
        <v>2486</v>
      </c>
    </row>
    <row r="61" spans="1:9" ht="15.75">
      <c r="A61" s="73"/>
      <c r="B61" s="20"/>
      <c r="C61" s="20"/>
      <c r="D61" s="20"/>
      <c r="E61" s="20"/>
      <c r="F61" s="2"/>
      <c r="G61" s="20"/>
      <c r="H61" s="20"/>
      <c r="I61" s="82"/>
    </row>
    <row r="62" spans="1:9" ht="15.75">
      <c r="A62" s="158" t="s">
        <v>28</v>
      </c>
      <c r="B62" s="21"/>
      <c r="C62" s="21"/>
      <c r="D62" s="21"/>
      <c r="E62" s="21"/>
      <c r="F62" s="13"/>
      <c r="G62" s="76" t="s">
        <v>29</v>
      </c>
      <c r="H62" s="21"/>
      <c r="I62" s="78" t="s">
        <v>103</v>
      </c>
    </row>
    <row r="63" spans="1:9" ht="15.75">
      <c r="A63" s="73" t="s">
        <v>56</v>
      </c>
      <c r="B63" s="20"/>
      <c r="C63" s="20"/>
      <c r="D63" s="20"/>
      <c r="E63" s="20"/>
      <c r="F63" s="2"/>
      <c r="G63" s="88">
        <f>LOOKUP(G25,{0,1},{0,300})</f>
        <v>0</v>
      </c>
      <c r="H63" s="20"/>
      <c r="I63" s="87">
        <f>G63</f>
        <v>0</v>
      </c>
    </row>
    <row r="64" spans="1:9" ht="15.75">
      <c r="A64" s="73"/>
      <c r="B64" s="20"/>
      <c r="C64" s="20"/>
      <c r="D64" s="20"/>
      <c r="E64" s="20"/>
      <c r="F64" s="2"/>
      <c r="G64" s="189"/>
      <c r="H64" s="20"/>
      <c r="I64" s="82"/>
    </row>
    <row r="65" spans="1:9" ht="15.75">
      <c r="A65" s="73" t="s">
        <v>144</v>
      </c>
      <c r="B65" s="20"/>
      <c r="C65" s="20"/>
      <c r="D65" s="20"/>
      <c r="E65" s="20"/>
      <c r="F65" s="2"/>
      <c r="G65" s="189">
        <f>IF(A30&lt;5,0,IF(A30&gt;4,20))</f>
        <v>0</v>
      </c>
      <c r="H65" s="20"/>
      <c r="I65" s="87">
        <f>+G65*I60/100</f>
        <v>0</v>
      </c>
    </row>
    <row r="66" spans="1:9" ht="15.75">
      <c r="A66" s="73"/>
      <c r="B66" s="20"/>
      <c r="C66" s="20"/>
      <c r="D66" s="20"/>
      <c r="E66" s="20"/>
      <c r="F66" s="2"/>
      <c r="G66" s="189"/>
      <c r="H66" s="20"/>
      <c r="I66" s="82"/>
    </row>
    <row r="67" spans="1:9" ht="15.75">
      <c r="A67" s="73" t="s">
        <v>57</v>
      </c>
      <c r="B67" s="20"/>
      <c r="C67" s="20"/>
      <c r="D67" s="20"/>
      <c r="E67" s="20"/>
      <c r="F67" s="2"/>
      <c r="G67" s="189">
        <f>IF(G30&lt;5,0,IF(G30&gt;4,30))</f>
        <v>0</v>
      </c>
      <c r="H67" s="20"/>
      <c r="I67" s="87">
        <f>+G67*I60/100</f>
        <v>0</v>
      </c>
    </row>
    <row r="68" spans="1:9" ht="15.75">
      <c r="A68" s="73"/>
      <c r="B68" s="20"/>
      <c r="C68" s="20"/>
      <c r="D68" s="20"/>
      <c r="E68" s="20"/>
      <c r="F68" s="2"/>
      <c r="G68" s="189"/>
      <c r="H68" s="20"/>
      <c r="I68" s="82"/>
    </row>
    <row r="69" spans="1:9" ht="15.75">
      <c r="A69" s="73" t="s">
        <v>58</v>
      </c>
      <c r="B69" s="20"/>
      <c r="C69" s="20"/>
      <c r="D69" s="20"/>
      <c r="E69" s="20"/>
      <c r="F69" s="2"/>
      <c r="G69" s="189">
        <f>LOOKUP(A35,{1,2,3,4,5,6,7,8,9,10,11,12,13},{0,0,0,0,50,50,50,50,50,50,60,60,60})</f>
        <v>0</v>
      </c>
      <c r="H69" s="20"/>
      <c r="I69" s="87">
        <f>+G69*I60/100</f>
        <v>0</v>
      </c>
    </row>
    <row r="70" spans="1:9" ht="15.75">
      <c r="A70" s="73"/>
      <c r="B70" s="20"/>
      <c r="C70" s="20"/>
      <c r="D70" s="20"/>
      <c r="E70" s="20"/>
      <c r="F70" s="2"/>
      <c r="G70" s="189"/>
      <c r="H70" s="20"/>
      <c r="I70" s="82"/>
    </row>
    <row r="71" spans="1:9" ht="15.75">
      <c r="A71" s="73" t="s">
        <v>93</v>
      </c>
      <c r="B71" s="20"/>
      <c r="C71" s="20"/>
      <c r="D71" s="20"/>
      <c r="E71" s="20"/>
      <c r="F71" s="2"/>
      <c r="G71" s="189">
        <f>LOOKUP(G35,{1,2,3,4,5,6,7,8,9,10,11,12,13,14,15,16,17,18,19,20},{0,30,30,30,30,32,34,36,38,40,40,40,40,40,40,40,40,40,40,40})</f>
        <v>0</v>
      </c>
      <c r="H71" s="89"/>
      <c r="I71" s="87">
        <f>+G71*I60/100</f>
        <v>0</v>
      </c>
    </row>
    <row r="72" spans="1:9" ht="15.75">
      <c r="A72" s="73"/>
      <c r="B72" s="20"/>
      <c r="C72" s="20"/>
      <c r="D72" s="20"/>
      <c r="E72" s="20"/>
      <c r="F72" s="2"/>
      <c r="G72" s="189"/>
      <c r="H72" s="20"/>
      <c r="I72" s="87"/>
    </row>
    <row r="73" spans="1:9" ht="15.75">
      <c r="A73" s="431" t="s">
        <v>221</v>
      </c>
      <c r="B73" s="20"/>
      <c r="C73" s="20"/>
      <c r="D73" s="20"/>
      <c r="E73" s="20"/>
      <c r="F73" s="2"/>
      <c r="G73" s="88">
        <f>LOOKUP(A39,{0,1},{0,400})</f>
        <v>0</v>
      </c>
      <c r="H73" s="20"/>
      <c r="I73" s="87">
        <f>G73</f>
        <v>0</v>
      </c>
    </row>
    <row r="74" spans="1:9" ht="15.75">
      <c r="A74" s="73"/>
      <c r="B74" s="20"/>
      <c r="C74" s="20"/>
      <c r="D74" s="20"/>
      <c r="E74" s="20"/>
      <c r="F74" s="2"/>
      <c r="G74" s="88"/>
      <c r="H74" s="20"/>
      <c r="I74" s="87"/>
    </row>
    <row r="75" spans="1:9" ht="15.75">
      <c r="A75" s="431" t="s">
        <v>229</v>
      </c>
      <c r="B75" s="20"/>
      <c r="C75" s="20"/>
      <c r="D75" s="20"/>
      <c r="E75" s="20"/>
      <c r="F75" s="2"/>
      <c r="G75" s="88">
        <f>LOOKUP(A43,{0,1},{0,200})</f>
        <v>0</v>
      </c>
      <c r="H75" s="20"/>
      <c r="I75" s="87">
        <f>G75</f>
        <v>0</v>
      </c>
    </row>
    <row r="76" spans="1:9" ht="15.75">
      <c r="A76" s="73"/>
      <c r="B76" s="20"/>
      <c r="C76" s="20"/>
      <c r="D76" s="20"/>
      <c r="E76" s="20"/>
      <c r="F76" s="2"/>
      <c r="G76" s="88"/>
      <c r="H76" s="20"/>
      <c r="I76" s="87"/>
    </row>
    <row r="77" spans="1:9" s="199" customFormat="1" ht="15.75">
      <c r="A77" s="73" t="s">
        <v>213</v>
      </c>
      <c r="B77" s="20"/>
      <c r="C77" s="20"/>
      <c r="D77" s="20"/>
      <c r="E77" s="20"/>
      <c r="F77" s="4"/>
      <c r="G77" s="88">
        <f>LOOKUP(G39,{0,1},{0,350})</f>
        <v>0</v>
      </c>
      <c r="H77" s="20"/>
      <c r="I77" s="87">
        <f>G77</f>
        <v>0</v>
      </c>
    </row>
    <row r="78" spans="1:9" ht="16.5" thickBot="1">
      <c r="A78" s="90"/>
      <c r="B78" s="57"/>
      <c r="C78" s="57"/>
      <c r="D78" s="57"/>
      <c r="E78" s="57"/>
      <c r="F78" s="167"/>
      <c r="G78" s="190"/>
      <c r="H78" s="57"/>
      <c r="I78" s="91"/>
    </row>
    <row r="79" spans="1:9" ht="16.5" thickBot="1">
      <c r="A79" s="86" t="s">
        <v>30</v>
      </c>
      <c r="B79" s="20"/>
      <c r="C79" s="20"/>
      <c r="D79" s="20"/>
      <c r="E79" s="20"/>
      <c r="F79" s="2"/>
      <c r="G79" s="92">
        <f>I60+I63+I65+I67+I69+I71+I73+I75+I77</f>
        <v>2486</v>
      </c>
      <c r="H79" s="18" t="s">
        <v>31</v>
      </c>
      <c r="I79" s="94">
        <f>G79-(G79/3)</f>
        <v>1657.3333333333335</v>
      </c>
    </row>
    <row r="80" spans="1:9" ht="16.5" thickBot="1">
      <c r="A80" s="86"/>
      <c r="B80" s="20"/>
      <c r="C80" s="20"/>
      <c r="D80" s="20"/>
      <c r="E80" s="20"/>
      <c r="F80" s="2"/>
      <c r="G80" s="92"/>
      <c r="H80" s="18"/>
      <c r="I80" s="95"/>
    </row>
    <row r="81" spans="1:9" ht="16.5" thickBot="1">
      <c r="A81" s="86" t="s">
        <v>145</v>
      </c>
      <c r="B81" s="20"/>
      <c r="C81" s="20"/>
      <c r="D81" s="20"/>
      <c r="E81" s="20"/>
      <c r="F81" s="2"/>
      <c r="G81" s="92"/>
      <c r="H81" s="18"/>
      <c r="I81" s="94">
        <f>LOOKUP(A25,{0,1},{0,300})</f>
        <v>0</v>
      </c>
    </row>
    <row r="82" spans="1:9" ht="9" customHeight="1" thickBot="1">
      <c r="A82" s="258"/>
      <c r="B82" s="2"/>
      <c r="C82" s="2"/>
      <c r="D82" s="2"/>
      <c r="E82" s="2"/>
      <c r="F82" s="2"/>
      <c r="G82" s="2"/>
      <c r="H82" s="2"/>
      <c r="I82" s="259"/>
    </row>
    <row r="83" spans="1:9" ht="16.5" thickBot="1">
      <c r="A83" s="86" t="s">
        <v>32</v>
      </c>
      <c r="B83" s="2"/>
      <c r="C83" s="20"/>
      <c r="D83" s="20"/>
      <c r="E83" s="20"/>
      <c r="F83" s="20"/>
      <c r="G83" s="212"/>
      <c r="H83" s="20"/>
      <c r="I83" s="247"/>
    </row>
    <row r="84" spans="1:9" ht="15.75">
      <c r="A84" s="29" t="s">
        <v>130</v>
      </c>
      <c r="B84" s="2"/>
      <c r="C84" s="93"/>
      <c r="D84" s="93"/>
      <c r="E84" s="93"/>
      <c r="F84" s="93"/>
      <c r="G84" s="93"/>
      <c r="H84" s="93"/>
      <c r="I84" s="97"/>
    </row>
    <row r="85" spans="1:9" ht="9" customHeight="1" thickBot="1">
      <c r="A85" s="73"/>
      <c r="B85" s="2"/>
      <c r="C85" s="26"/>
      <c r="D85" s="26"/>
      <c r="E85" s="26"/>
      <c r="F85" s="26"/>
      <c r="G85" s="26"/>
      <c r="H85" s="26"/>
      <c r="I85" s="98"/>
    </row>
    <row r="86" spans="1:9" ht="16.5" thickBot="1">
      <c r="A86" s="86" t="s">
        <v>114</v>
      </c>
      <c r="B86" s="2"/>
      <c r="C86" s="20"/>
      <c r="D86" s="20"/>
      <c r="E86" s="20"/>
      <c r="F86" s="183">
        <v>0</v>
      </c>
      <c r="G86" s="20" t="s">
        <v>6</v>
      </c>
      <c r="H86" s="20"/>
      <c r="I86" s="96">
        <f>LOOKUP(F86,{0,1},{0,450})</f>
        <v>0</v>
      </c>
    </row>
    <row r="87" spans="1:9" ht="15.75" thickBot="1">
      <c r="A87" s="29" t="s">
        <v>128</v>
      </c>
      <c r="B87" s="2"/>
      <c r="C87" s="27"/>
      <c r="D87" s="27"/>
      <c r="E87" s="27"/>
      <c r="F87" s="27"/>
      <c r="G87" s="27"/>
      <c r="H87" s="27"/>
      <c r="I87" s="62"/>
    </row>
    <row r="88" spans="1:9" ht="16.5" thickBot="1">
      <c r="A88" s="86" t="s">
        <v>33</v>
      </c>
      <c r="B88" s="2"/>
      <c r="C88" s="93"/>
      <c r="D88" s="93"/>
      <c r="E88" s="93"/>
      <c r="F88" s="93"/>
      <c r="G88" s="93"/>
      <c r="H88" s="93"/>
      <c r="I88" s="99">
        <f>SUM(I79:I86)</f>
        <v>1657.3333333333335</v>
      </c>
    </row>
    <row r="89" spans="1:9" ht="9" customHeight="1" thickBot="1">
      <c r="A89" s="86"/>
      <c r="B89" s="2"/>
      <c r="C89" s="93"/>
      <c r="D89" s="93"/>
      <c r="E89" s="93"/>
      <c r="F89" s="93"/>
      <c r="G89" s="93"/>
      <c r="H89" s="93"/>
      <c r="I89" s="100"/>
    </row>
    <row r="90" spans="1:9" ht="16.5" thickBot="1">
      <c r="A90" s="86" t="s">
        <v>34</v>
      </c>
      <c r="B90" s="2"/>
      <c r="C90" s="93"/>
      <c r="D90" s="93"/>
      <c r="E90" s="93"/>
      <c r="F90" s="93"/>
      <c r="G90" s="93"/>
      <c r="H90" s="93"/>
      <c r="I90" s="99">
        <f>I88*15/100</f>
        <v>248.60000000000002</v>
      </c>
    </row>
    <row r="91" spans="1:9" ht="9" customHeight="1" thickBot="1">
      <c r="A91" s="86"/>
      <c r="B91" s="2"/>
      <c r="C91" s="93"/>
      <c r="D91" s="93"/>
      <c r="E91" s="93"/>
      <c r="F91" s="93"/>
      <c r="G91" s="93"/>
      <c r="H91" s="93"/>
      <c r="I91" s="100"/>
    </row>
    <row r="92" spans="1:9" ht="16.5" thickBot="1">
      <c r="A92" s="86" t="s">
        <v>35</v>
      </c>
      <c r="B92" s="2"/>
      <c r="C92" s="93"/>
      <c r="D92" s="93"/>
      <c r="E92" s="93"/>
      <c r="F92" s="93"/>
      <c r="G92" s="93"/>
      <c r="H92" s="93"/>
      <c r="I92" s="99">
        <f>I88+I90</f>
        <v>1905.9333333333334</v>
      </c>
    </row>
    <row r="93" spans="1:9" ht="16.5" thickBot="1">
      <c r="A93" s="101" t="s">
        <v>36</v>
      </c>
      <c r="B93" s="167"/>
      <c r="C93" s="57"/>
      <c r="D93" s="57"/>
      <c r="E93" s="57"/>
      <c r="F93" s="57"/>
      <c r="G93" s="57"/>
      <c r="H93" s="57"/>
      <c r="I93" s="59"/>
    </row>
    <row r="94" spans="1:9" ht="16.5" thickBot="1">
      <c r="A94" s="101" t="s">
        <v>139</v>
      </c>
      <c r="B94" s="2"/>
      <c r="C94" s="20"/>
      <c r="D94" s="20"/>
      <c r="E94" s="20"/>
      <c r="F94" s="20"/>
      <c r="G94" s="20"/>
      <c r="H94" s="20"/>
      <c r="I94" s="248"/>
    </row>
    <row r="95" spans="1:9" ht="15">
      <c r="A95" s="484" t="s">
        <v>37</v>
      </c>
      <c r="B95" s="485"/>
      <c r="C95" s="485"/>
      <c r="D95" s="485"/>
      <c r="E95" s="485"/>
      <c r="F95" s="485"/>
      <c r="G95" s="485"/>
      <c r="H95" s="485"/>
      <c r="I95" s="486"/>
    </row>
    <row r="96" spans="1:9" ht="15">
      <c r="A96" s="168" t="s">
        <v>179</v>
      </c>
      <c r="B96" s="169"/>
      <c r="C96" s="169" t="s">
        <v>55</v>
      </c>
      <c r="D96" s="169"/>
      <c r="E96" s="169"/>
      <c r="F96" s="169"/>
      <c r="G96" s="169"/>
      <c r="H96" s="169"/>
      <c r="I96" s="170"/>
    </row>
    <row r="97" spans="1:9" ht="15">
      <c r="A97" s="168" t="s">
        <v>38</v>
      </c>
      <c r="B97" s="169"/>
      <c r="C97" s="169"/>
      <c r="D97" s="169"/>
      <c r="E97" s="169"/>
      <c r="F97" s="169"/>
      <c r="G97" s="169"/>
      <c r="H97" s="169"/>
      <c r="I97" s="170"/>
    </row>
    <row r="98" spans="1:9" ht="15">
      <c r="A98" s="168" t="s">
        <v>180</v>
      </c>
      <c r="B98" s="169"/>
      <c r="C98" s="169"/>
      <c r="D98" s="169"/>
      <c r="E98" s="169"/>
      <c r="F98" s="169"/>
      <c r="G98" s="169"/>
      <c r="H98" s="169"/>
      <c r="I98" s="170"/>
    </row>
    <row r="99" spans="1:9" ht="15">
      <c r="A99" s="63" t="s">
        <v>184</v>
      </c>
      <c r="B99" s="64"/>
      <c r="C99" s="64"/>
      <c r="D99" s="64"/>
      <c r="E99" s="64"/>
      <c r="F99" s="64"/>
      <c r="G99" s="64"/>
      <c r="H99" s="64"/>
      <c r="I99" s="65"/>
    </row>
    <row r="100" spans="1:9" ht="15">
      <c r="A100" s="168" t="s">
        <v>182</v>
      </c>
      <c r="B100" s="169"/>
      <c r="C100" s="169"/>
      <c r="D100" s="169"/>
      <c r="E100" s="169"/>
      <c r="F100" s="169"/>
      <c r="G100" s="169"/>
      <c r="H100" s="169"/>
      <c r="I100" s="170"/>
    </row>
    <row r="101" spans="1:9" ht="15.75" customHeight="1">
      <c r="A101" s="487" t="s">
        <v>227</v>
      </c>
      <c r="B101" s="488"/>
      <c r="C101" s="488"/>
      <c r="D101" s="488"/>
      <c r="E101" s="488"/>
      <c r="F101" s="488"/>
      <c r="G101" s="488"/>
      <c r="H101" s="488"/>
      <c r="I101" s="489"/>
    </row>
    <row r="102" spans="1:9" ht="27.75" customHeight="1">
      <c r="A102" s="490" t="s">
        <v>178</v>
      </c>
      <c r="B102" s="491"/>
      <c r="C102" s="491"/>
      <c r="D102" s="491"/>
      <c r="E102" s="491"/>
      <c r="F102" s="491"/>
      <c r="G102" s="491"/>
      <c r="H102" s="491"/>
      <c r="I102" s="492"/>
    </row>
    <row r="103" spans="1:9" ht="27.75" customHeight="1">
      <c r="A103" s="490" t="s">
        <v>129</v>
      </c>
      <c r="B103" s="491"/>
      <c r="C103" s="491"/>
      <c r="D103" s="491"/>
      <c r="E103" s="491"/>
      <c r="F103" s="491"/>
      <c r="G103" s="491"/>
      <c r="H103" s="491"/>
      <c r="I103" s="492"/>
    </row>
    <row r="104" spans="1:9" ht="15">
      <c r="A104" s="171" t="s">
        <v>245</v>
      </c>
      <c r="B104" s="169"/>
      <c r="C104" s="169"/>
      <c r="D104" s="169"/>
      <c r="E104" s="169"/>
      <c r="F104" s="169"/>
      <c r="G104" s="169"/>
      <c r="H104" s="169"/>
      <c r="I104" s="170"/>
    </row>
    <row r="105" spans="1:9" ht="15.75" thickBot="1">
      <c r="A105" s="66" t="s">
        <v>92</v>
      </c>
      <c r="B105" s="67"/>
      <c r="C105" s="67"/>
      <c r="D105" s="67"/>
      <c r="E105" s="67"/>
      <c r="F105" s="67"/>
      <c r="G105" s="67"/>
      <c r="H105" s="67"/>
      <c r="I105" s="68"/>
    </row>
    <row r="106" spans="1:9" ht="21.7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35.25" customHeight="1">
      <c r="A107" s="467" t="s">
        <v>0</v>
      </c>
      <c r="B107" s="467"/>
      <c r="C107" s="467"/>
      <c r="D107" s="467"/>
      <c r="E107" s="467"/>
      <c r="F107" s="467"/>
      <c r="G107" s="467"/>
      <c r="H107" s="467"/>
      <c r="I107" s="467"/>
    </row>
    <row r="108" spans="1:9" ht="22.5">
      <c r="A108" s="468" t="str">
        <f>A5</f>
        <v>UFFICIO GIP/GUP</v>
      </c>
      <c r="B108" s="468"/>
      <c r="C108" s="468"/>
      <c r="D108" s="468"/>
      <c r="E108" s="468"/>
      <c r="F108" s="468"/>
      <c r="G108" s="468"/>
      <c r="H108" s="468"/>
      <c r="I108" s="468"/>
    </row>
    <row r="109" spans="1:9" ht="24.75" customHeight="1">
      <c r="A109" s="469" t="s">
        <v>97</v>
      </c>
      <c r="B109" s="469"/>
      <c r="C109" s="469"/>
      <c r="D109" s="469"/>
      <c r="E109" s="469"/>
      <c r="F109" s="470"/>
      <c r="G109" s="470"/>
      <c r="H109" s="470"/>
      <c r="I109" s="470"/>
    </row>
    <row r="110" spans="1:9" ht="16.5" thickBot="1">
      <c r="A110" s="134"/>
      <c r="B110" s="134"/>
      <c r="C110" s="134"/>
      <c r="D110" s="134"/>
      <c r="E110" s="134"/>
      <c r="F110" s="134"/>
      <c r="G110" s="134"/>
      <c r="H110" s="134"/>
      <c r="I110" s="134"/>
    </row>
    <row r="111" spans="1:9" ht="37.5" customHeight="1">
      <c r="A111" s="471" t="s">
        <v>98</v>
      </c>
      <c r="B111" s="472"/>
      <c r="C111" s="472"/>
      <c r="D111" s="472"/>
      <c r="E111" s="472"/>
      <c r="F111" s="472"/>
      <c r="G111" s="472"/>
      <c r="H111" s="472"/>
      <c r="I111" s="473"/>
    </row>
    <row r="112" spans="1:9" ht="24.75" customHeight="1" thickBot="1">
      <c r="A112" s="474"/>
      <c r="B112" s="475"/>
      <c r="C112" s="475"/>
      <c r="D112" s="475"/>
      <c r="E112" s="475"/>
      <c r="F112" s="475"/>
      <c r="G112" s="475"/>
      <c r="H112" s="475"/>
      <c r="I112" s="476"/>
    </row>
    <row r="113" spans="1:9" ht="15">
      <c r="A113" s="122"/>
      <c r="B113" s="122"/>
      <c r="C113" s="122"/>
      <c r="D113" s="122"/>
      <c r="E113" s="19"/>
      <c r="F113" s="19"/>
      <c r="G113" s="122"/>
      <c r="H113" s="122"/>
      <c r="I113" s="122"/>
    </row>
    <row r="114" spans="1:9" ht="30" customHeight="1">
      <c r="A114" s="33" t="s">
        <v>96</v>
      </c>
      <c r="B114" s="102"/>
      <c r="C114" s="103">
        <f>A12</f>
        <v>0</v>
      </c>
      <c r="D114" s="33" t="s">
        <v>21</v>
      </c>
      <c r="E114" s="104"/>
      <c r="F114" s="103">
        <f>A15</f>
        <v>0</v>
      </c>
      <c r="G114" s="33" t="str">
        <f>A14</f>
        <v>R.G. GIP</v>
      </c>
      <c r="H114" s="105">
        <f>B13</f>
        <v>0</v>
      </c>
      <c r="I114" s="33" t="s">
        <v>64</v>
      </c>
    </row>
    <row r="115" spans="1:9" ht="18.75">
      <c r="A115" s="34"/>
      <c r="B115" s="34"/>
      <c r="C115" s="106"/>
      <c r="D115" s="106"/>
      <c r="E115" s="106"/>
      <c r="F115" s="106"/>
      <c r="G115" s="106"/>
      <c r="H115" s="106"/>
      <c r="I115" s="106"/>
    </row>
    <row r="116" spans="1:9" ht="18.75">
      <c r="A116" s="33" t="s">
        <v>109</v>
      </c>
      <c r="B116" s="184">
        <f>E12</f>
        <v>0</v>
      </c>
      <c r="C116" s="34"/>
      <c r="D116" s="33"/>
      <c r="G116" s="33" t="s">
        <v>108</v>
      </c>
      <c r="H116" s="33">
        <f>I12</f>
        <v>0</v>
      </c>
      <c r="I116" s="32"/>
    </row>
    <row r="117" spans="1:9" ht="18.75">
      <c r="A117" s="33"/>
      <c r="B117" s="35">
        <f>E13</f>
        <v>0</v>
      </c>
      <c r="C117" s="34"/>
      <c r="D117" s="33"/>
      <c r="G117" s="33" t="s">
        <v>108</v>
      </c>
      <c r="H117" s="33">
        <f>I13</f>
        <v>0</v>
      </c>
      <c r="I117" s="32"/>
    </row>
    <row r="118" spans="1:9" ht="18.75">
      <c r="A118" s="33"/>
      <c r="B118" s="35">
        <f>E14</f>
        <v>0</v>
      </c>
      <c r="C118" s="34"/>
      <c r="D118" s="33"/>
      <c r="G118" s="33" t="s">
        <v>108</v>
      </c>
      <c r="H118" s="33">
        <f>I14</f>
        <v>0</v>
      </c>
      <c r="I118" s="32"/>
    </row>
    <row r="119" spans="1:9" ht="18.75">
      <c r="A119" s="33"/>
      <c r="B119" s="35">
        <f>E15</f>
        <v>0</v>
      </c>
      <c r="C119" s="34"/>
      <c r="D119" s="33"/>
      <c r="G119" s="33" t="s">
        <v>108</v>
      </c>
      <c r="H119" s="33">
        <f>I15</f>
        <v>0</v>
      </c>
      <c r="I119" s="32"/>
    </row>
    <row r="121" spans="1:9" ht="18.75">
      <c r="A121" s="33" t="s">
        <v>110</v>
      </c>
      <c r="C121" s="249"/>
      <c r="D121" s="33"/>
      <c r="E121" s="34"/>
      <c r="F121" s="107" t="s">
        <v>71</v>
      </c>
      <c r="G121" s="250"/>
      <c r="H121" s="33"/>
      <c r="I121" s="33"/>
    </row>
    <row r="123" spans="1:9" ht="18.75">
      <c r="A123" s="530" t="s">
        <v>65</v>
      </c>
      <c r="B123" s="530"/>
      <c r="C123" s="530"/>
      <c r="D123" s="530"/>
      <c r="E123" s="530"/>
      <c r="F123" s="530"/>
      <c r="G123" s="530"/>
      <c r="H123" s="530"/>
      <c r="I123" s="530"/>
    </row>
    <row r="124" spans="1:9" ht="18.75">
      <c r="A124" s="108"/>
      <c r="B124" s="108"/>
      <c r="C124" s="108"/>
      <c r="D124" s="108"/>
      <c r="E124" s="108"/>
      <c r="F124" s="108"/>
      <c r="G124" s="108"/>
      <c r="H124" s="108"/>
      <c r="I124" s="108"/>
    </row>
    <row r="125" spans="1:9" ht="40.5" customHeight="1">
      <c r="A125" s="157">
        <v>1</v>
      </c>
      <c r="B125" s="462" t="s">
        <v>66</v>
      </c>
      <c r="C125" s="462"/>
      <c r="D125" s="462"/>
      <c r="E125" s="462"/>
      <c r="F125" s="462"/>
      <c r="G125" s="462"/>
      <c r="H125" s="462"/>
      <c r="I125" s="462"/>
    </row>
    <row r="126" spans="1:9" ht="17.25" customHeight="1">
      <c r="A126" s="109" t="s">
        <v>68</v>
      </c>
      <c r="B126" s="191"/>
      <c r="C126" s="191"/>
      <c r="D126" s="191"/>
      <c r="E126" s="191"/>
      <c r="F126" s="191"/>
      <c r="G126" s="191"/>
      <c r="H126" s="191"/>
      <c r="I126" s="191"/>
    </row>
    <row r="127" spans="1:9" ht="54" customHeight="1">
      <c r="A127" s="157"/>
      <c r="B127" s="462" t="s">
        <v>67</v>
      </c>
      <c r="C127" s="462"/>
      <c r="D127" s="462"/>
      <c r="E127" s="462"/>
      <c r="F127" s="462"/>
      <c r="G127" s="462"/>
      <c r="H127" s="462"/>
      <c r="I127" s="462"/>
    </row>
    <row r="128" spans="1:9" ht="18.75">
      <c r="A128" s="109" t="s">
        <v>68</v>
      </c>
      <c r="B128" s="192"/>
      <c r="C128" s="192"/>
      <c r="D128" s="192"/>
      <c r="E128" s="192"/>
      <c r="F128" s="192"/>
      <c r="G128" s="192"/>
      <c r="H128" s="192"/>
      <c r="I128" s="192"/>
    </row>
    <row r="129" spans="1:9" ht="72" customHeight="1">
      <c r="A129" s="157"/>
      <c r="B129" s="463" t="s">
        <v>173</v>
      </c>
      <c r="C129" s="463"/>
      <c r="D129" s="463"/>
      <c r="E129" s="463"/>
      <c r="F129" s="463"/>
      <c r="G129" s="463"/>
      <c r="H129" s="463"/>
      <c r="I129" s="463"/>
    </row>
    <row r="130" spans="1:9" ht="18.75" customHeight="1">
      <c r="A130" s="466" t="s">
        <v>168</v>
      </c>
      <c r="B130" s="466"/>
      <c r="C130" s="466"/>
      <c r="D130" s="466"/>
      <c r="E130" s="466"/>
      <c r="F130" s="466"/>
      <c r="G130" s="466"/>
      <c r="H130" s="466"/>
      <c r="I130" s="466"/>
    </row>
    <row r="131" spans="1:9" ht="14.25" customHeight="1">
      <c r="A131" s="110"/>
      <c r="B131" s="111"/>
      <c r="C131" s="111"/>
      <c r="D131" s="111"/>
      <c r="E131" s="111"/>
      <c r="F131" s="112"/>
      <c r="G131" s="111"/>
      <c r="H131" s="110"/>
      <c r="I131" s="110"/>
    </row>
    <row r="132" spans="1:9" ht="18.75">
      <c r="A132" s="464" t="s">
        <v>39</v>
      </c>
      <c r="B132" s="464"/>
      <c r="C132" s="464"/>
      <c r="D132" s="464"/>
      <c r="E132" s="464"/>
      <c r="F132" s="464"/>
      <c r="G132" s="464"/>
      <c r="H132" s="464"/>
      <c r="I132" s="464"/>
    </row>
    <row r="133" spans="1:9" ht="14.25" customHeight="1">
      <c r="A133" s="204"/>
      <c r="B133" s="204"/>
      <c r="C133" s="204"/>
      <c r="D133" s="204"/>
      <c r="E133" s="204"/>
      <c r="F133" s="204"/>
      <c r="G133" s="204"/>
      <c r="H133" s="204"/>
      <c r="I133" s="204"/>
    </row>
    <row r="134" spans="1:9" ht="43.5" customHeight="1">
      <c r="A134" s="465" t="s">
        <v>247</v>
      </c>
      <c r="B134" s="465"/>
      <c r="C134" s="465"/>
      <c r="D134" s="465"/>
      <c r="E134" s="465"/>
      <c r="F134" s="465"/>
      <c r="G134" s="465"/>
      <c r="H134" s="465"/>
      <c r="I134" s="465"/>
    </row>
    <row r="135" spans="1:9" ht="29.25" customHeight="1">
      <c r="A135" s="35"/>
      <c r="B135" s="33"/>
      <c r="C135" s="33"/>
      <c r="D135" s="33"/>
      <c r="E135" s="33"/>
      <c r="F135" s="33"/>
      <c r="G135" s="33"/>
      <c r="H135" s="33"/>
      <c r="I135" s="33"/>
    </row>
    <row r="136" spans="1:9" ht="14.25" customHeight="1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8.75">
      <c r="A137" s="464" t="s">
        <v>40</v>
      </c>
      <c r="B137" s="464"/>
      <c r="C137" s="464"/>
      <c r="D137" s="464"/>
      <c r="E137" s="464"/>
      <c r="F137" s="464"/>
      <c r="G137" s="464"/>
      <c r="H137" s="464"/>
      <c r="I137" s="464"/>
    </row>
    <row r="138" spans="1:9" ht="14.25" customHeight="1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8.75">
      <c r="A139" s="33" t="s">
        <v>115</v>
      </c>
      <c r="B139" s="33"/>
      <c r="C139" s="33"/>
      <c r="D139" s="33"/>
      <c r="E139" s="33"/>
      <c r="F139" s="33"/>
      <c r="G139" s="33"/>
      <c r="H139" s="33"/>
      <c r="I139" s="33"/>
    </row>
    <row r="140" spans="1:9" ht="18.75">
      <c r="A140" s="459">
        <f>I92</f>
        <v>1905.9333333333334</v>
      </c>
      <c r="B140" s="459"/>
      <c r="C140" s="33" t="s">
        <v>41</v>
      </c>
      <c r="D140" s="172"/>
      <c r="F140" s="33"/>
      <c r="G140" s="33"/>
      <c r="H140" s="33"/>
      <c r="I140" s="33"/>
    </row>
    <row r="141" spans="1:9" ht="18.75">
      <c r="A141" s="33" t="s">
        <v>116</v>
      </c>
      <c r="B141" s="33"/>
      <c r="C141" s="459">
        <f>I94</f>
        <v>0</v>
      </c>
      <c r="D141" s="459"/>
      <c r="E141" s="33" t="s">
        <v>79</v>
      </c>
      <c r="F141" s="33"/>
      <c r="G141" s="33"/>
      <c r="H141" s="33"/>
      <c r="I141" s="33"/>
    </row>
    <row r="142" spans="1:9" ht="18.75">
      <c r="A142" s="33"/>
      <c r="B142" s="33"/>
      <c r="C142" s="113"/>
      <c r="D142" s="33"/>
      <c r="E142" s="33"/>
      <c r="F142" s="33"/>
      <c r="G142" s="33"/>
      <c r="H142" s="33"/>
      <c r="I142" s="33"/>
    </row>
    <row r="143" spans="1:9" ht="18.75">
      <c r="A143" s="33" t="s">
        <v>42</v>
      </c>
      <c r="B143" s="460"/>
      <c r="C143" s="460"/>
      <c r="D143" s="33"/>
      <c r="E143" s="33"/>
      <c r="F143" s="33"/>
      <c r="G143" s="33"/>
      <c r="H143" s="33"/>
      <c r="I143" s="33"/>
    </row>
    <row r="144" spans="1:9" ht="18.75">
      <c r="A144" s="33"/>
      <c r="B144" s="156"/>
      <c r="C144" s="156"/>
      <c r="D144" s="33"/>
      <c r="E144" s="33"/>
      <c r="F144" s="107" t="s">
        <v>117</v>
      </c>
      <c r="G144" s="35">
        <f>C121</f>
        <v>0</v>
      </c>
      <c r="H144" s="33"/>
      <c r="I144" s="33"/>
    </row>
    <row r="145" spans="1:9" ht="18.75">
      <c r="A145" s="33"/>
      <c r="B145" s="33"/>
      <c r="C145" s="33"/>
      <c r="D145" s="33"/>
      <c r="E145" s="34"/>
      <c r="F145" s="34"/>
      <c r="H145" s="33"/>
      <c r="I145" s="33"/>
    </row>
    <row r="146" spans="1:9" ht="32.25" customHeight="1">
      <c r="A146" s="37" t="s">
        <v>43</v>
      </c>
      <c r="B146" s="25"/>
      <c r="C146" s="25"/>
      <c r="D146" s="25"/>
      <c r="E146" s="25"/>
      <c r="F146" s="25"/>
      <c r="G146" s="25"/>
      <c r="H146" s="25"/>
      <c r="I146" s="25"/>
    </row>
    <row r="147" spans="1:9" ht="15.75">
      <c r="A147" s="203" t="s">
        <v>157</v>
      </c>
      <c r="B147" s="20" t="s">
        <v>158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157</v>
      </c>
      <c r="B148" s="20" t="s">
        <v>159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160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161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162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163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164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165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166</v>
      </c>
      <c r="C155" s="32"/>
      <c r="D155" s="32"/>
      <c r="E155" s="32"/>
      <c r="F155" s="32"/>
      <c r="G155" s="32"/>
      <c r="H155" s="25"/>
      <c r="I155" s="25"/>
    </row>
    <row r="156" spans="1:9" ht="15.75">
      <c r="A156" s="203" t="s">
        <v>157</v>
      </c>
      <c r="B156" s="20" t="s">
        <v>167</v>
      </c>
      <c r="C156" s="32"/>
      <c r="D156" s="32"/>
      <c r="E156" s="32"/>
      <c r="F156" s="32"/>
      <c r="G156" s="32"/>
      <c r="H156" s="25"/>
      <c r="I156" s="25"/>
    </row>
    <row r="157" spans="1:9" ht="15.75">
      <c r="A157" s="135"/>
      <c r="B157" s="32"/>
      <c r="C157" s="32"/>
      <c r="D157" s="32"/>
      <c r="E157" s="32"/>
      <c r="F157" s="32"/>
      <c r="G157" s="32"/>
      <c r="H157" s="25"/>
      <c r="I157" s="25"/>
    </row>
    <row r="158" spans="1:9" ht="15">
      <c r="A158" s="18"/>
      <c r="B158" s="25"/>
      <c r="C158" s="25"/>
      <c r="D158" s="25"/>
      <c r="E158" s="25"/>
      <c r="F158" s="25"/>
      <c r="G158" s="25"/>
      <c r="H158" s="25"/>
      <c r="I158" s="25"/>
    </row>
    <row r="159" spans="1:9" ht="18.75">
      <c r="A159" s="114" t="s">
        <v>44</v>
      </c>
      <c r="B159" s="33"/>
      <c r="C159" s="33"/>
      <c r="D159" s="33"/>
      <c r="E159" s="33"/>
      <c r="F159" s="33"/>
      <c r="G159" s="33"/>
      <c r="H159" s="33"/>
      <c r="I159" s="33"/>
    </row>
    <row r="160" spans="1:9" ht="18.75">
      <c r="A160" s="34" t="s">
        <v>45</v>
      </c>
      <c r="B160" s="116">
        <f>C121</f>
        <v>0</v>
      </c>
      <c r="C160" s="34"/>
      <c r="D160" s="34"/>
      <c r="E160" s="34"/>
      <c r="F160" s="33"/>
      <c r="G160" s="33" t="s">
        <v>46</v>
      </c>
      <c r="H160" s="205"/>
      <c r="I160" s="33"/>
    </row>
    <row r="161" spans="1:9" ht="18.7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8.75">
      <c r="A162" s="33" t="s">
        <v>47</v>
      </c>
      <c r="B162" s="205"/>
      <c r="C162" s="33"/>
      <c r="D162" s="33"/>
      <c r="E162" s="33"/>
      <c r="F162" s="33"/>
      <c r="G162" s="33" t="s">
        <v>172</v>
      </c>
      <c r="H162" s="205"/>
      <c r="I162" s="33"/>
    </row>
    <row r="163" spans="1:9" ht="18.75">
      <c r="A163" s="33"/>
      <c r="B163" s="33"/>
      <c r="C163" s="33"/>
      <c r="D163" s="33"/>
      <c r="E163" s="33"/>
      <c r="F163" s="33"/>
      <c r="G163" s="199"/>
      <c r="H163" s="199"/>
      <c r="I163" s="33"/>
    </row>
    <row r="164" spans="1:9" ht="18.75">
      <c r="A164" s="33" t="s">
        <v>48</v>
      </c>
      <c r="B164" s="249"/>
      <c r="C164" s="33"/>
      <c r="D164" s="33"/>
      <c r="E164" s="33"/>
      <c r="F164" s="199"/>
      <c r="G164" s="33" t="s">
        <v>99</v>
      </c>
      <c r="H164" s="205"/>
      <c r="I164" s="33"/>
    </row>
    <row r="165" spans="1:9" ht="18.75">
      <c r="A165" s="34"/>
      <c r="B165" s="33"/>
      <c r="C165" s="33"/>
      <c r="D165" s="33"/>
      <c r="E165" s="33"/>
      <c r="F165" s="33"/>
      <c r="G165" s="33"/>
      <c r="H165" s="33"/>
      <c r="I165" s="33"/>
    </row>
    <row r="166" spans="1:9" ht="18.75">
      <c r="A166" s="33" t="s">
        <v>171</v>
      </c>
      <c r="B166" s="205"/>
      <c r="C166" s="33"/>
      <c r="D166" s="33"/>
      <c r="E166" s="33"/>
      <c r="F166" s="33"/>
      <c r="G166" s="33" t="s">
        <v>49</v>
      </c>
      <c r="H166" s="205"/>
      <c r="I166" s="33"/>
    </row>
    <row r="167" spans="1:9" ht="1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8.75">
      <c r="A169" s="136" t="s">
        <v>50</v>
      </c>
      <c r="B169" s="136">
        <f>A12</f>
        <v>0</v>
      </c>
      <c r="C169" s="137" t="s">
        <v>21</v>
      </c>
      <c r="D169" s="115"/>
      <c r="E169" s="115"/>
      <c r="F169" s="138"/>
      <c r="G169" s="136" t="s">
        <v>50</v>
      </c>
      <c r="H169" s="136">
        <f>A15</f>
        <v>0</v>
      </c>
      <c r="I169" s="137" t="str">
        <f>A14</f>
        <v>R.G. GIP</v>
      </c>
    </row>
    <row r="170" spans="1:9" ht="18.75">
      <c r="A170" s="34"/>
      <c r="B170" s="34"/>
      <c r="C170" s="34"/>
      <c r="D170" s="115"/>
      <c r="E170" s="115"/>
      <c r="F170" s="138"/>
      <c r="G170" s="136" t="s">
        <v>50</v>
      </c>
      <c r="H170" s="136">
        <f>H114</f>
        <v>0</v>
      </c>
      <c r="I170" s="139" t="s">
        <v>69</v>
      </c>
    </row>
    <row r="171" spans="1:9" ht="18.75">
      <c r="A171" s="115"/>
      <c r="B171" s="115"/>
      <c r="C171" s="115"/>
      <c r="D171" s="115"/>
      <c r="E171" s="115"/>
      <c r="F171" s="115"/>
      <c r="G171" s="115"/>
      <c r="H171" s="115"/>
      <c r="I171" s="115"/>
    </row>
    <row r="172" spans="1:9" ht="20.25">
      <c r="A172" s="461" t="s">
        <v>0</v>
      </c>
      <c r="B172" s="461"/>
      <c r="C172" s="461"/>
      <c r="D172" s="461"/>
      <c r="E172" s="461"/>
      <c r="F172" s="461"/>
      <c r="G172" s="461"/>
      <c r="H172" s="461"/>
      <c r="I172" s="461"/>
    </row>
    <row r="173" spans="1:9" ht="20.25">
      <c r="A173" s="461" t="str">
        <f>A108</f>
        <v>UFFICIO GIP/GUP</v>
      </c>
      <c r="B173" s="461"/>
      <c r="C173" s="461"/>
      <c r="D173" s="461"/>
      <c r="E173" s="461"/>
      <c r="F173" s="461"/>
      <c r="G173" s="461"/>
      <c r="H173" s="461"/>
      <c r="I173" s="461"/>
    </row>
    <row r="174" spans="1:9" ht="20.25">
      <c r="A174" s="260"/>
      <c r="B174" s="260"/>
      <c r="C174" s="260"/>
      <c r="D174" s="260"/>
      <c r="E174" s="260"/>
      <c r="F174" s="260"/>
      <c r="G174" s="260"/>
      <c r="H174" s="260"/>
      <c r="I174" s="260"/>
    </row>
    <row r="175" spans="1:9" ht="27.75" customHeight="1">
      <c r="A175" s="461" t="s">
        <v>51</v>
      </c>
      <c r="B175" s="461"/>
      <c r="C175" s="461"/>
      <c r="D175" s="461"/>
      <c r="E175" s="461"/>
      <c r="F175" s="461"/>
      <c r="G175" s="461"/>
      <c r="H175" s="461"/>
      <c r="I175" s="461"/>
    </row>
    <row r="176" spans="1:9" ht="27.75" customHeight="1">
      <c r="A176" s="260"/>
      <c r="B176" s="260"/>
      <c r="C176" s="260"/>
      <c r="D176" s="260"/>
      <c r="E176" s="260"/>
      <c r="F176" s="260"/>
      <c r="G176" s="260"/>
      <c r="H176" s="260"/>
      <c r="I176" s="260"/>
    </row>
    <row r="177" spans="1:9" ht="1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8.75">
      <c r="A178" s="115" t="s">
        <v>70</v>
      </c>
      <c r="B178" s="140">
        <f>F109</f>
        <v>0</v>
      </c>
      <c r="C178" s="115"/>
      <c r="D178" s="115"/>
      <c r="E178" s="115"/>
      <c r="F178" s="115"/>
      <c r="G178" s="115"/>
      <c r="H178" s="115"/>
      <c r="I178" s="115"/>
    </row>
    <row r="179" spans="1:9" ht="18.75">
      <c r="A179" s="115" t="s">
        <v>111</v>
      </c>
      <c r="B179" s="115"/>
      <c r="C179" s="115"/>
      <c r="D179" s="115"/>
      <c r="E179" s="115"/>
      <c r="F179" s="115"/>
      <c r="G179" s="199"/>
      <c r="H179" s="164">
        <f>C121</f>
        <v>0</v>
      </c>
      <c r="I179" s="115"/>
    </row>
    <row r="180" spans="1:9" ht="18.75">
      <c r="A180" s="115"/>
      <c r="B180" s="115"/>
      <c r="C180" s="115"/>
      <c r="D180" s="115"/>
      <c r="E180" s="115"/>
      <c r="F180" s="115"/>
      <c r="G180" s="115"/>
      <c r="H180" s="115"/>
      <c r="I180" s="115"/>
    </row>
    <row r="181" spans="1:9" ht="18.75">
      <c r="A181" s="115" t="s">
        <v>104</v>
      </c>
      <c r="B181" s="115"/>
      <c r="C181" s="141">
        <f>E12</f>
        <v>0</v>
      </c>
      <c r="D181" s="142"/>
      <c r="E181" s="142"/>
      <c r="F181" s="228"/>
      <c r="G181" s="35">
        <f>G52</f>
        <v>0</v>
      </c>
      <c r="H181" s="33" t="s">
        <v>3</v>
      </c>
      <c r="I181" s="199"/>
    </row>
    <row r="182" spans="1:9" ht="18.75">
      <c r="A182" s="115"/>
      <c r="B182" s="115"/>
      <c r="C182" s="266"/>
      <c r="D182" s="115"/>
      <c r="E182" s="115"/>
      <c r="F182" s="4"/>
      <c r="G182" s="35"/>
      <c r="H182" s="33"/>
      <c r="I182" s="199"/>
    </row>
    <row r="183" spans="1:9" ht="24.75" customHeight="1">
      <c r="A183" s="449" t="s">
        <v>74</v>
      </c>
      <c r="B183" s="449"/>
      <c r="C183" s="449"/>
      <c r="D183" s="449"/>
      <c r="E183" s="449"/>
      <c r="F183" s="449"/>
      <c r="G183" s="449"/>
      <c r="H183" s="449"/>
      <c r="I183" s="449"/>
    </row>
    <row r="184" spans="1:9" ht="18" customHeight="1">
      <c r="A184" s="454" t="s">
        <v>73</v>
      </c>
      <c r="B184" s="454"/>
      <c r="C184" s="238"/>
      <c r="D184" s="238"/>
      <c r="E184" s="238"/>
      <c r="F184" s="238"/>
      <c r="G184" s="238"/>
      <c r="H184" s="238"/>
      <c r="I184" s="238"/>
    </row>
    <row r="185" spans="1:9" ht="75" customHeight="1">
      <c r="A185" s="455" t="str">
        <f>IF(A125=1,B125,IF(A127=1,B127,IF(A129=1,B129)))</f>
        <v>difensore di imputato/indagato ammesso al Patrocinio a spese dello Stato con provvedimento emesso da questo Ufficio in data ______________ (ipotesi ex art. 82 D.P.R. 115/2002)</v>
      </c>
      <c r="B185" s="455"/>
      <c r="C185" s="455"/>
      <c r="D185" s="455"/>
      <c r="E185" s="455"/>
      <c r="F185" s="455"/>
      <c r="G185" s="455"/>
      <c r="H185" s="455"/>
      <c r="I185" s="455"/>
    </row>
    <row r="186" spans="1:9" ht="24.75" customHeight="1">
      <c r="A186" s="449" t="s">
        <v>72</v>
      </c>
      <c r="B186" s="449"/>
      <c r="C186" s="449"/>
      <c r="D186" s="449"/>
      <c r="E186" s="449"/>
      <c r="F186" s="449"/>
      <c r="G186" s="449"/>
      <c r="H186" s="449"/>
      <c r="I186" s="449"/>
    </row>
    <row r="187" spans="1:9" ht="66" customHeight="1">
      <c r="A187" s="452" t="s">
        <v>75</v>
      </c>
      <c r="B187" s="452"/>
      <c r="C187" s="452"/>
      <c r="D187" s="452"/>
      <c r="E187" s="452"/>
      <c r="F187" s="452"/>
      <c r="G187" s="452"/>
      <c r="H187" s="452"/>
      <c r="I187" s="452"/>
    </row>
    <row r="188" spans="1:9" ht="68.25" customHeight="1">
      <c r="A188" s="456" t="s">
        <v>249</v>
      </c>
      <c r="B188" s="456"/>
      <c r="C188" s="456"/>
      <c r="D188" s="456"/>
      <c r="E188" s="456"/>
      <c r="F188" s="456"/>
      <c r="G188" s="456"/>
      <c r="H188" s="456"/>
      <c r="I188" s="456"/>
    </row>
    <row r="189" spans="1:9" ht="36" customHeight="1">
      <c r="A189" s="452" t="s">
        <v>77</v>
      </c>
      <c r="B189" s="452"/>
      <c r="C189" s="452"/>
      <c r="D189" s="452"/>
      <c r="E189" s="452"/>
      <c r="F189" s="452"/>
      <c r="G189" s="452"/>
      <c r="H189" s="452"/>
      <c r="I189" s="452"/>
    </row>
    <row r="190" spans="1:9" ht="20.25" customHeight="1">
      <c r="A190" s="452" t="s">
        <v>76</v>
      </c>
      <c r="B190" s="452"/>
      <c r="C190" s="452"/>
      <c r="D190" s="452"/>
      <c r="E190" s="452"/>
      <c r="F190" s="452"/>
      <c r="G190" s="452"/>
      <c r="H190" s="452"/>
      <c r="I190" s="452"/>
    </row>
    <row r="191" spans="1:9" ht="22.5" customHeight="1">
      <c r="A191" s="449" t="s">
        <v>78</v>
      </c>
      <c r="B191" s="449"/>
      <c r="C191" s="449"/>
      <c r="D191" s="449"/>
      <c r="E191" s="449"/>
      <c r="F191" s="449"/>
      <c r="G191" s="449"/>
      <c r="H191" s="449"/>
      <c r="I191" s="449"/>
    </row>
    <row r="192" spans="1:9" ht="25.5" customHeight="1">
      <c r="A192" s="115" t="s">
        <v>112</v>
      </c>
      <c r="B192" s="198"/>
      <c r="C192" s="199"/>
      <c r="D192" s="115">
        <f>C121</f>
        <v>0</v>
      </c>
      <c r="E192" s="115"/>
      <c r="F192" s="115"/>
      <c r="G192" s="457" t="s">
        <v>155</v>
      </c>
      <c r="H192" s="457"/>
      <c r="I192" s="200">
        <f>I92</f>
        <v>1905.9333333333334</v>
      </c>
    </row>
    <row r="193" spans="1:9" ht="18.75">
      <c r="A193" s="173" t="s">
        <v>118</v>
      </c>
      <c r="B193" s="115"/>
      <c r="C193" s="115"/>
      <c r="D193" s="115"/>
      <c r="E193" s="115"/>
      <c r="F193" s="115"/>
      <c r="G193" s="201"/>
      <c r="H193" s="199"/>
      <c r="I193" s="115"/>
    </row>
    <row r="194" spans="1:9" ht="18.75">
      <c r="A194" s="115" t="s">
        <v>156</v>
      </c>
      <c r="B194" s="115"/>
      <c r="C194" s="458">
        <f>I94</f>
        <v>0</v>
      </c>
      <c r="D194" s="458"/>
      <c r="E194" s="173" t="s">
        <v>119</v>
      </c>
      <c r="F194" s="115"/>
      <c r="G194" s="201"/>
      <c r="H194" s="199"/>
      <c r="I194" s="115"/>
    </row>
    <row r="195" spans="1:9" ht="18.75">
      <c r="A195" s="115"/>
      <c r="B195" s="115"/>
      <c r="C195" s="115"/>
      <c r="D195" s="115"/>
      <c r="E195" s="198"/>
      <c r="F195" s="115"/>
      <c r="G195" s="115"/>
      <c r="H195" s="115"/>
      <c r="I195" s="115"/>
    </row>
    <row r="196" spans="1:9" ht="21" customHeight="1">
      <c r="A196" s="453" t="s">
        <v>105</v>
      </c>
      <c r="B196" s="453"/>
      <c r="C196" s="453"/>
      <c r="D196" s="453"/>
      <c r="E196" s="453"/>
      <c r="F196" s="453"/>
      <c r="G196" s="453"/>
      <c r="H196" s="453"/>
      <c r="I196" s="453"/>
    </row>
    <row r="197" spans="1:9" ht="42" customHeight="1">
      <c r="A197" s="453" t="s">
        <v>80</v>
      </c>
      <c r="B197" s="453"/>
      <c r="C197" s="453"/>
      <c r="D197" s="453"/>
      <c r="E197" s="453"/>
      <c r="F197" s="453"/>
      <c r="G197" s="453"/>
      <c r="H197" s="453"/>
      <c r="I197" s="453"/>
    </row>
    <row r="198" spans="1:9" ht="39.75" customHeight="1">
      <c r="A198" s="453" t="s">
        <v>81</v>
      </c>
      <c r="B198" s="453"/>
      <c r="C198" s="453"/>
      <c r="D198" s="453"/>
      <c r="E198" s="453"/>
      <c r="F198" s="453"/>
      <c r="G198" s="453"/>
      <c r="H198" s="453"/>
      <c r="I198" s="453"/>
    </row>
    <row r="199" spans="1:9" ht="24.75" customHeight="1">
      <c r="A199" s="115" t="s">
        <v>52</v>
      </c>
      <c r="B199" s="115"/>
      <c r="C199" s="115"/>
      <c r="D199" s="115"/>
      <c r="E199" s="115"/>
      <c r="F199" s="115"/>
      <c r="G199" s="115"/>
      <c r="H199" s="115"/>
      <c r="I199" s="115"/>
    </row>
    <row r="200" spans="1:9" ht="18.75">
      <c r="A200" s="115"/>
      <c r="B200" s="115"/>
      <c r="C200" s="115"/>
      <c r="D200" s="115"/>
      <c r="E200" s="115"/>
      <c r="F200" s="198"/>
      <c r="G200" s="198"/>
      <c r="H200" s="115" t="s">
        <v>53</v>
      </c>
      <c r="I200" s="115"/>
    </row>
    <row r="201" spans="1:9" ht="17.25" customHeight="1">
      <c r="A201" s="198"/>
      <c r="B201" s="198"/>
      <c r="C201" s="198"/>
      <c r="D201" s="198"/>
      <c r="E201" s="115"/>
      <c r="F201" s="198"/>
      <c r="G201" s="115"/>
      <c r="H201" s="115"/>
      <c r="I201" s="115"/>
    </row>
    <row r="202" spans="1:9" ht="18.75">
      <c r="A202" s="115" t="s">
        <v>102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15" t="s">
        <v>68</v>
      </c>
      <c r="B203" s="115"/>
      <c r="C203" s="115"/>
      <c r="D203" s="115"/>
      <c r="E203" s="115"/>
      <c r="F203" s="115"/>
      <c r="G203" s="115"/>
      <c r="H203" s="115"/>
      <c r="I203" s="115"/>
    </row>
    <row r="204" spans="1:9" ht="18.75">
      <c r="A204" s="115" t="s">
        <v>82</v>
      </c>
      <c r="B204" s="115"/>
      <c r="C204" s="115"/>
      <c r="D204" s="115"/>
      <c r="E204" s="115"/>
      <c r="F204" s="115"/>
      <c r="G204" s="115"/>
      <c r="H204" s="115"/>
      <c r="I204" s="115"/>
    </row>
    <row r="205" spans="1:9" ht="18.75">
      <c r="A205" s="144"/>
      <c r="B205" s="144"/>
      <c r="C205" s="144"/>
      <c r="D205" s="144"/>
      <c r="E205" s="144"/>
      <c r="F205" s="144"/>
      <c r="G205" s="198"/>
      <c r="H205" s="139" t="s">
        <v>54</v>
      </c>
      <c r="I205" s="144"/>
    </row>
    <row r="206" spans="1:9" ht="44.25" customHeight="1">
      <c r="A206" s="15"/>
      <c r="B206" s="14"/>
      <c r="C206" s="14"/>
      <c r="D206" s="14"/>
      <c r="E206" s="14"/>
      <c r="F206" s="14"/>
      <c r="G206" s="23"/>
      <c r="H206" s="23"/>
      <c r="I206" s="14"/>
    </row>
    <row r="207" spans="1:9" ht="23.25" customHeight="1">
      <c r="A207" s="442" t="s">
        <v>83</v>
      </c>
      <c r="B207" s="443"/>
      <c r="C207" s="443"/>
      <c r="D207" s="443"/>
      <c r="E207" s="443"/>
      <c r="F207" s="443"/>
      <c r="G207" s="443"/>
      <c r="H207" s="443"/>
      <c r="I207" s="444"/>
    </row>
    <row r="208" spans="1:9" ht="18.75">
      <c r="A208" s="145" t="s">
        <v>84</v>
      </c>
      <c r="B208" s="115"/>
      <c r="C208" s="115"/>
      <c r="D208" s="115"/>
      <c r="E208" s="115"/>
      <c r="F208" s="115"/>
      <c r="G208" s="115"/>
      <c r="H208" s="115"/>
      <c r="I208" s="146"/>
    </row>
    <row r="209" spans="1:9" ht="19.5" customHeight="1">
      <c r="A209" s="239" t="s">
        <v>100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23.25" customHeight="1">
      <c r="A210" s="239" t="s">
        <v>101</v>
      </c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445" t="s">
        <v>85</v>
      </c>
      <c r="B211" s="446"/>
      <c r="C211" s="446"/>
      <c r="D211" s="446"/>
      <c r="E211" s="446"/>
      <c r="F211" s="446"/>
      <c r="G211" s="446"/>
      <c r="H211" s="446"/>
      <c r="I211" s="447"/>
    </row>
    <row r="212" spans="1:9" ht="18.75">
      <c r="A212" s="448" t="s">
        <v>39</v>
      </c>
      <c r="B212" s="449"/>
      <c r="C212" s="449"/>
      <c r="D212" s="449"/>
      <c r="E212" s="449"/>
      <c r="F212" s="449"/>
      <c r="G212" s="449"/>
      <c r="H212" s="449"/>
      <c r="I212" s="450"/>
    </row>
    <row r="213" spans="1:9" ht="18.75">
      <c r="A213" s="145" t="s">
        <v>90</v>
      </c>
      <c r="B213" s="115"/>
      <c r="C213" s="115"/>
      <c r="D213" s="115"/>
      <c r="E213" s="115"/>
      <c r="F213" s="115"/>
      <c r="G213" s="115"/>
      <c r="H213" s="115"/>
      <c r="I213" s="146"/>
    </row>
    <row r="214" spans="1:9" ht="18.75">
      <c r="A214" s="145"/>
      <c r="B214" s="115"/>
      <c r="C214" s="115"/>
      <c r="D214" s="115"/>
      <c r="E214" s="115"/>
      <c r="F214" s="115"/>
      <c r="G214" s="115"/>
      <c r="H214" s="115"/>
      <c r="I214" s="146"/>
    </row>
    <row r="215" spans="1:9" ht="18.75">
      <c r="A215" s="145" t="s">
        <v>86</v>
      </c>
      <c r="B215" s="115"/>
      <c r="C215" s="115"/>
      <c r="D215" s="115"/>
      <c r="E215" s="115"/>
      <c r="F215" s="115"/>
      <c r="G215" s="115"/>
      <c r="H215" s="115"/>
      <c r="I215" s="146"/>
    </row>
    <row r="216" spans="1:9" ht="18.75">
      <c r="A216" s="240"/>
      <c r="B216" s="142"/>
      <c r="C216" s="142"/>
      <c r="D216" s="142"/>
      <c r="E216" s="142"/>
      <c r="F216" s="142"/>
      <c r="G216" s="142"/>
      <c r="H216" s="142" t="s">
        <v>87</v>
      </c>
      <c r="I216" s="241"/>
    </row>
    <row r="217" spans="1:9" ht="63" customHeight="1">
      <c r="A217" s="237"/>
      <c r="B217" s="237"/>
      <c r="C217" s="237"/>
      <c r="D217" s="237"/>
      <c r="E217" s="237"/>
      <c r="F217" s="237"/>
      <c r="G217" s="237"/>
      <c r="H217" s="237"/>
      <c r="I217" s="237"/>
    </row>
    <row r="218" spans="1:9" ht="18.75">
      <c r="A218" s="451" t="s">
        <v>88</v>
      </c>
      <c r="B218" s="451"/>
      <c r="C218" s="451"/>
      <c r="D218" s="451"/>
      <c r="E218" s="451"/>
      <c r="F218" s="451"/>
      <c r="G218" s="451"/>
      <c r="H218" s="451"/>
      <c r="I218" s="451"/>
    </row>
    <row r="219" spans="1:9" ht="18.75">
      <c r="A219" s="242"/>
      <c r="B219" s="243"/>
      <c r="C219" s="243"/>
      <c r="D219" s="243"/>
      <c r="E219" s="243"/>
      <c r="F219" s="243"/>
      <c r="G219" s="243"/>
      <c r="H219" s="243"/>
      <c r="I219" s="244"/>
    </row>
    <row r="220" spans="1:9" ht="18.75">
      <c r="A220" s="245" t="s">
        <v>89</v>
      </c>
      <c r="B220" s="115"/>
      <c r="C220" s="115"/>
      <c r="D220" s="115"/>
      <c r="E220" s="115"/>
      <c r="F220" s="115"/>
      <c r="G220" s="115"/>
      <c r="H220" s="115"/>
      <c r="I220" s="146"/>
    </row>
    <row r="221" spans="1:9" ht="18.75">
      <c r="A221" s="145"/>
      <c r="B221" s="115"/>
      <c r="C221" s="115"/>
      <c r="D221" s="115"/>
      <c r="E221" s="115"/>
      <c r="F221" s="115"/>
      <c r="G221" s="115"/>
      <c r="H221" s="115"/>
      <c r="I221" s="146"/>
    </row>
    <row r="222" spans="1:9" ht="18.75">
      <c r="A222" s="145" t="s">
        <v>86</v>
      </c>
      <c r="B222" s="115"/>
      <c r="C222" s="115"/>
      <c r="D222" s="115"/>
      <c r="E222" s="115"/>
      <c r="F222" s="115"/>
      <c r="G222" s="115"/>
      <c r="H222" s="115"/>
      <c r="I222" s="146"/>
    </row>
    <row r="223" spans="1:9" ht="18.75">
      <c r="A223" s="240"/>
      <c r="B223" s="142"/>
      <c r="C223" s="142"/>
      <c r="D223" s="142"/>
      <c r="E223" s="142"/>
      <c r="F223" s="142"/>
      <c r="G223" s="142"/>
      <c r="H223" s="142" t="s">
        <v>87</v>
      </c>
      <c r="I223" s="241"/>
    </row>
    <row r="224" spans="1:9" ht="18.75">
      <c r="A224" s="138"/>
      <c r="B224" s="138"/>
      <c r="C224" s="138"/>
      <c r="D224" s="138"/>
      <c r="E224" s="138"/>
      <c r="F224" s="138"/>
      <c r="G224" s="138"/>
      <c r="H224" s="138"/>
      <c r="I224" s="138"/>
    </row>
    <row r="225" spans="1:9" ht="15">
      <c r="A225" s="117"/>
      <c r="B225" s="117"/>
      <c r="C225" s="117"/>
      <c r="D225" s="117"/>
      <c r="E225" s="117"/>
      <c r="F225" s="117"/>
      <c r="G225" s="117"/>
      <c r="H225" s="117"/>
      <c r="I225" s="117"/>
    </row>
  </sheetData>
  <sheetProtection password="B1E4" sheet="1" formatCells="0" selectLockedCells="1"/>
  <mergeCells count="72">
    <mergeCell ref="B42:E42"/>
    <mergeCell ref="A218:I218"/>
    <mergeCell ref="A9:I9"/>
    <mergeCell ref="A196:I196"/>
    <mergeCell ref="A197:I197"/>
    <mergeCell ref="A198:I198"/>
    <mergeCell ref="A207:I207"/>
    <mergeCell ref="A211:I211"/>
    <mergeCell ref="A212:I212"/>
    <mergeCell ref="A186:I186"/>
    <mergeCell ref="A191:I191"/>
    <mergeCell ref="A172:I172"/>
    <mergeCell ref="A173:I173"/>
    <mergeCell ref="A175:I175"/>
    <mergeCell ref="A183:I183"/>
    <mergeCell ref="A184:B184"/>
    <mergeCell ref="A185:I185"/>
    <mergeCell ref="A140:B140"/>
    <mergeCell ref="C141:D141"/>
    <mergeCell ref="B143:C143"/>
    <mergeCell ref="A188:I188"/>
    <mergeCell ref="A189:I189"/>
    <mergeCell ref="A190:I190"/>
    <mergeCell ref="A187:I187"/>
    <mergeCell ref="B127:I127"/>
    <mergeCell ref="B129:I129"/>
    <mergeCell ref="A130:I130"/>
    <mergeCell ref="A132:I132"/>
    <mergeCell ref="A134:I134"/>
    <mergeCell ref="A137:I137"/>
    <mergeCell ref="A108:I108"/>
    <mergeCell ref="A109:E109"/>
    <mergeCell ref="F109:I109"/>
    <mergeCell ref="A111:I112"/>
    <mergeCell ref="A123:I123"/>
    <mergeCell ref="B125:I125"/>
    <mergeCell ref="A57:F57"/>
    <mergeCell ref="A95:I95"/>
    <mergeCell ref="A101:I101"/>
    <mergeCell ref="A102:I102"/>
    <mergeCell ref="A103:I103"/>
    <mergeCell ref="A107:I107"/>
    <mergeCell ref="A46:I46"/>
    <mergeCell ref="A47:I47"/>
    <mergeCell ref="A48:I48"/>
    <mergeCell ref="A49:I49"/>
    <mergeCell ref="A53:I53"/>
    <mergeCell ref="A56:F56"/>
    <mergeCell ref="B34:E34"/>
    <mergeCell ref="H34:I34"/>
    <mergeCell ref="B35:E35"/>
    <mergeCell ref="A36:I36"/>
    <mergeCell ref="B38:E38"/>
    <mergeCell ref="A40:I40"/>
    <mergeCell ref="H38:I38"/>
    <mergeCell ref="B13:C13"/>
    <mergeCell ref="B19:E19"/>
    <mergeCell ref="B23:E23"/>
    <mergeCell ref="H23:I23"/>
    <mergeCell ref="B24:E24"/>
    <mergeCell ref="B29:E29"/>
    <mergeCell ref="H29:I29"/>
    <mergeCell ref="G192:H192"/>
    <mergeCell ref="C194:D194"/>
    <mergeCell ref="A1:I1"/>
    <mergeCell ref="A2:I2"/>
    <mergeCell ref="A4:I4"/>
    <mergeCell ref="A5:I5"/>
    <mergeCell ref="A7:I7"/>
    <mergeCell ref="A8:I8"/>
    <mergeCell ref="A10:B10"/>
    <mergeCell ref="B12:C12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60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5 G30 G35 A35 F39 F45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 G39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9" max="8" man="1"/>
    <brk id="105" max="8" man="1"/>
    <brk id="167" max="8" man="1"/>
  </rowBreaks>
  <drawing r:id="rId3"/>
  <legacyDrawing r:id="rId2"/>
  <oleObjects>
    <oleObject progId="Word.Picture.8" shapeId="19473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zoomScaleSheetLayoutView="100" zoomScalePageLayoutView="0" workbookViewId="0" topLeftCell="A70">
      <selection activeCell="G52" sqref="G5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148</v>
      </c>
      <c r="B8" s="510"/>
      <c r="C8" s="510"/>
      <c r="D8" s="510"/>
      <c r="E8" s="510"/>
      <c r="F8" s="510"/>
      <c r="G8" s="510"/>
      <c r="H8" s="510"/>
      <c r="I8" s="510"/>
    </row>
    <row r="9" spans="1:9" ht="15.75" thickBot="1">
      <c r="A9" s="72"/>
      <c r="B9" s="3"/>
      <c r="C9" s="3"/>
      <c r="D9" s="3"/>
      <c r="E9" s="3"/>
      <c r="F9" s="3"/>
      <c r="G9" s="3"/>
      <c r="H9" s="3"/>
      <c r="I9" s="3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46" t="s">
        <v>175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508"/>
      <c r="C19" s="508"/>
      <c r="D19" s="508"/>
      <c r="E19" s="509"/>
      <c r="F19" s="118"/>
      <c r="G19" s="118"/>
      <c r="H19" s="118"/>
      <c r="I19" s="118"/>
    </row>
    <row r="20" spans="1:9" s="214" customFormat="1" ht="16.5" thickBot="1">
      <c r="A20" s="267"/>
      <c r="B20" s="57"/>
      <c r="C20" s="57"/>
      <c r="D20" s="133"/>
      <c r="E20" s="121"/>
      <c r="F20" s="14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13"/>
      <c r="G23" s="41" t="s">
        <v>8</v>
      </c>
      <c r="H23" s="508" t="s">
        <v>9</v>
      </c>
      <c r="I23" s="509"/>
    </row>
    <row r="24" spans="1:9" ht="15.75">
      <c r="A24" s="73"/>
      <c r="B24" s="520" t="s">
        <v>142</v>
      </c>
      <c r="C24" s="520"/>
      <c r="D24" s="520"/>
      <c r="E24" s="521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13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13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13"/>
      <c r="G35" s="55">
        <v>1</v>
      </c>
      <c r="H35" s="57"/>
      <c r="I35" s="58"/>
    </row>
    <row r="36" spans="1:9" ht="27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508" t="s">
        <v>19</v>
      </c>
      <c r="C38" s="508"/>
      <c r="D38" s="508"/>
      <c r="E38" s="509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55">
        <v>0</v>
      </c>
      <c r="H39" s="230"/>
      <c r="I39" s="59" t="s">
        <v>6</v>
      </c>
    </row>
    <row r="40" spans="1:9" ht="15.75" customHeight="1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customHeight="1" thickBot="1">
      <c r="A41" s="427"/>
      <c r="B41" s="427"/>
      <c r="C41" s="427"/>
      <c r="D41" s="427"/>
      <c r="E41" s="427"/>
      <c r="F41" s="427"/>
      <c r="G41" s="427"/>
      <c r="H41" s="427"/>
      <c r="I41" s="427"/>
    </row>
    <row r="42" spans="1:9" ht="15.75" customHeight="1">
      <c r="A42" s="60" t="s">
        <v>217</v>
      </c>
      <c r="B42" s="493" t="s">
        <v>224</v>
      </c>
      <c r="C42" s="493"/>
      <c r="D42" s="493"/>
      <c r="E42" s="494"/>
      <c r="F42" s="427"/>
      <c r="G42" s="427"/>
      <c r="H42" s="427"/>
      <c r="I42" s="427"/>
    </row>
    <row r="43" spans="1:9" ht="15.75" customHeight="1" thickBot="1">
      <c r="A43" s="55">
        <v>0</v>
      </c>
      <c r="B43" s="53"/>
      <c r="C43" s="71" t="s">
        <v>6</v>
      </c>
      <c r="D43" s="224"/>
      <c r="E43" s="225"/>
      <c r="F43" s="427"/>
      <c r="G43" s="427"/>
      <c r="H43" s="427"/>
      <c r="I43" s="427"/>
    </row>
    <row r="44" spans="1:9" ht="15.75" customHeight="1">
      <c r="A44" s="427" t="s">
        <v>231</v>
      </c>
      <c r="B44" s="427"/>
      <c r="C44" s="427"/>
      <c r="D44" s="427"/>
      <c r="E44" s="427"/>
      <c r="F44" s="427"/>
      <c r="G44" s="427"/>
      <c r="H44" s="427"/>
      <c r="I44" s="427"/>
    </row>
    <row r="45" ht="15.75" thickBot="1"/>
    <row r="46" spans="1:9" ht="27" customHeight="1">
      <c r="A46" s="495" t="s">
        <v>124</v>
      </c>
      <c r="B46" s="496"/>
      <c r="C46" s="496"/>
      <c r="D46" s="496"/>
      <c r="E46" s="496"/>
      <c r="F46" s="496"/>
      <c r="G46" s="496"/>
      <c r="H46" s="496"/>
      <c r="I46" s="497"/>
    </row>
    <row r="47" spans="1:9" ht="27" customHeight="1">
      <c r="A47" s="498" t="s">
        <v>125</v>
      </c>
      <c r="B47" s="499"/>
      <c r="C47" s="499"/>
      <c r="D47" s="499"/>
      <c r="E47" s="499"/>
      <c r="F47" s="499"/>
      <c r="G47" s="499"/>
      <c r="H47" s="499"/>
      <c r="I47" s="500"/>
    </row>
    <row r="48" spans="1:9" ht="49.5" customHeight="1">
      <c r="A48" s="501" t="s">
        <v>126</v>
      </c>
      <c r="B48" s="502"/>
      <c r="C48" s="502"/>
      <c r="D48" s="502"/>
      <c r="E48" s="502"/>
      <c r="F48" s="502"/>
      <c r="G48" s="502"/>
      <c r="H48" s="502"/>
      <c r="I48" s="503"/>
    </row>
    <row r="49" spans="1:9" ht="27" customHeight="1" thickBot="1">
      <c r="A49" s="504" t="s">
        <v>127</v>
      </c>
      <c r="B49" s="505"/>
      <c r="C49" s="505"/>
      <c r="D49" s="505"/>
      <c r="E49" s="505"/>
      <c r="F49" s="505"/>
      <c r="G49" s="505"/>
      <c r="H49" s="505"/>
      <c r="I49" s="506"/>
    </row>
    <row r="50" spans="1:9" ht="15.75">
      <c r="A50" s="178" t="s">
        <v>20</v>
      </c>
      <c r="B50" s="54"/>
      <c r="C50" s="179">
        <f>A12</f>
        <v>0</v>
      </c>
      <c r="D50" s="180" t="s">
        <v>21</v>
      </c>
      <c r="E50" s="227"/>
      <c r="F50" s="179">
        <f>A15</f>
        <v>0</v>
      </c>
      <c r="G50" s="180" t="str">
        <f>A14</f>
        <v>R.G. GIP</v>
      </c>
      <c r="H50" s="182">
        <f>B13</f>
        <v>0</v>
      </c>
      <c r="I50" s="177" t="s">
        <v>64</v>
      </c>
    </row>
    <row r="51" spans="1:9" ht="10.5" customHeight="1">
      <c r="A51" s="86"/>
      <c r="B51" s="20"/>
      <c r="C51" s="20"/>
      <c r="D51" s="4"/>
      <c r="E51" s="4"/>
      <c r="F51" s="20"/>
      <c r="G51" s="20"/>
      <c r="H51" s="20"/>
      <c r="I51" s="82"/>
    </row>
    <row r="52" spans="1:9" ht="15.75">
      <c r="A52" s="86" t="s">
        <v>22</v>
      </c>
      <c r="B52" s="20"/>
      <c r="C52" s="21">
        <f>E12</f>
        <v>0</v>
      </c>
      <c r="D52" s="21"/>
      <c r="E52" s="21"/>
      <c r="F52" s="21"/>
      <c r="G52" s="246"/>
      <c r="H52" s="25" t="s">
        <v>3</v>
      </c>
      <c r="I52" s="82"/>
    </row>
    <row r="53" spans="1:9" ht="15">
      <c r="A53" s="481" t="s">
        <v>131</v>
      </c>
      <c r="B53" s="482"/>
      <c r="C53" s="482"/>
      <c r="D53" s="482"/>
      <c r="E53" s="482"/>
      <c r="F53" s="482"/>
      <c r="G53" s="482"/>
      <c r="H53" s="482"/>
      <c r="I53" s="483"/>
    </row>
    <row r="54" spans="1:9" ht="25.5" customHeight="1">
      <c r="A54" s="185" t="s">
        <v>23</v>
      </c>
      <c r="B54" s="75"/>
      <c r="C54" s="75"/>
      <c r="D54" s="75"/>
      <c r="E54" s="75"/>
      <c r="F54" s="228"/>
      <c r="G54" s="76" t="s">
        <v>24</v>
      </c>
      <c r="H54" s="77"/>
      <c r="I54" s="78"/>
    </row>
    <row r="55" spans="1:9" ht="15.75">
      <c r="A55" s="79" t="s">
        <v>25</v>
      </c>
      <c r="B55" s="80"/>
      <c r="C55" s="80"/>
      <c r="D55" s="80"/>
      <c r="E55" s="80"/>
      <c r="F55" s="4"/>
      <c r="G55" s="81">
        <v>473</v>
      </c>
      <c r="H55" s="20"/>
      <c r="I55" s="82"/>
    </row>
    <row r="56" spans="1:9" ht="15.75">
      <c r="A56" s="477" t="s">
        <v>5</v>
      </c>
      <c r="B56" s="478"/>
      <c r="C56" s="478"/>
      <c r="D56" s="478"/>
      <c r="E56" s="478"/>
      <c r="F56" s="478"/>
      <c r="G56" s="81">
        <v>567</v>
      </c>
      <c r="H56" s="20"/>
      <c r="I56" s="82"/>
    </row>
    <row r="57" spans="1:9" ht="15.75">
      <c r="A57" s="477" t="s">
        <v>26</v>
      </c>
      <c r="B57" s="478"/>
      <c r="C57" s="478"/>
      <c r="D57" s="478"/>
      <c r="E57" s="478"/>
      <c r="F57" s="478"/>
      <c r="G57" s="81">
        <v>787</v>
      </c>
      <c r="H57" s="20"/>
      <c r="I57" s="82"/>
    </row>
    <row r="58" spans="1:9" ht="15.75">
      <c r="A58" s="74" t="s">
        <v>27</v>
      </c>
      <c r="B58" s="22"/>
      <c r="C58" s="22"/>
      <c r="D58" s="22"/>
      <c r="E58" s="22"/>
      <c r="F58" s="229"/>
      <c r="G58" s="84">
        <f>SUM(G55:G57)</f>
        <v>1827</v>
      </c>
      <c r="H58" s="84"/>
      <c r="I58" s="85">
        <f>+G58</f>
        <v>1827</v>
      </c>
    </row>
    <row r="59" spans="1:9" ht="15.75">
      <c r="A59" s="73"/>
      <c r="B59" s="20"/>
      <c r="C59" s="20"/>
      <c r="D59" s="20"/>
      <c r="E59" s="20"/>
      <c r="F59" s="4"/>
      <c r="G59" s="20"/>
      <c r="H59" s="20"/>
      <c r="I59" s="82"/>
    </row>
    <row r="60" spans="1:9" ht="15.75">
      <c r="A60" s="158" t="s">
        <v>28</v>
      </c>
      <c r="B60" s="21"/>
      <c r="C60" s="21"/>
      <c r="D60" s="21"/>
      <c r="E60" s="21"/>
      <c r="F60" s="228"/>
      <c r="G60" s="76" t="s">
        <v>29</v>
      </c>
      <c r="H60" s="21"/>
      <c r="I60" s="78" t="s">
        <v>103</v>
      </c>
    </row>
    <row r="61" spans="1:9" ht="15.75">
      <c r="A61" s="73" t="s">
        <v>56</v>
      </c>
      <c r="B61" s="20"/>
      <c r="C61" s="20"/>
      <c r="D61" s="20"/>
      <c r="E61" s="20"/>
      <c r="F61" s="4"/>
      <c r="G61" s="88">
        <f>LOOKUP(G25,{0,1},{0,300})</f>
        <v>0</v>
      </c>
      <c r="H61" s="20"/>
      <c r="I61" s="87">
        <f>G61</f>
        <v>0</v>
      </c>
    </row>
    <row r="62" spans="1:9" ht="15.75">
      <c r="A62" s="73"/>
      <c r="B62" s="20"/>
      <c r="C62" s="20"/>
      <c r="D62" s="20"/>
      <c r="E62" s="20"/>
      <c r="F62" s="4"/>
      <c r="G62" s="210"/>
      <c r="H62" s="20"/>
      <c r="I62" s="82"/>
    </row>
    <row r="63" spans="1:9" ht="15.75">
      <c r="A63" s="73" t="s">
        <v>144</v>
      </c>
      <c r="B63" s="20"/>
      <c r="C63" s="20"/>
      <c r="D63" s="20"/>
      <c r="E63" s="20"/>
      <c r="F63" s="4"/>
      <c r="G63" s="210">
        <f>IF(A30&lt;5,0,IF(A30&gt;4,20))</f>
        <v>0</v>
      </c>
      <c r="H63" s="20"/>
      <c r="I63" s="87">
        <f>+G63*I58/100</f>
        <v>0</v>
      </c>
    </row>
    <row r="64" spans="1:9" ht="15.75">
      <c r="A64" s="73"/>
      <c r="B64" s="20"/>
      <c r="C64" s="20"/>
      <c r="D64" s="20"/>
      <c r="E64" s="20"/>
      <c r="F64" s="4"/>
      <c r="G64" s="210"/>
      <c r="H64" s="20"/>
      <c r="I64" s="82"/>
    </row>
    <row r="65" spans="1:9" ht="15.75">
      <c r="A65" s="73" t="s">
        <v>57</v>
      </c>
      <c r="B65" s="20"/>
      <c r="C65" s="20"/>
      <c r="D65" s="20"/>
      <c r="E65" s="20"/>
      <c r="F65" s="4"/>
      <c r="G65" s="210">
        <f>IF(G30&lt;5,0,IF(G30&gt;4,30))</f>
        <v>0</v>
      </c>
      <c r="H65" s="20"/>
      <c r="I65" s="87">
        <f>+G65*I58/100</f>
        <v>0</v>
      </c>
    </row>
    <row r="66" spans="1:9" ht="15.75">
      <c r="A66" s="73"/>
      <c r="B66" s="20"/>
      <c r="C66" s="20"/>
      <c r="D66" s="20"/>
      <c r="E66" s="20"/>
      <c r="F66" s="4"/>
      <c r="G66" s="210"/>
      <c r="H66" s="20"/>
      <c r="I66" s="82"/>
    </row>
    <row r="67" spans="1:9" ht="15.75">
      <c r="A67" s="73" t="s">
        <v>58</v>
      </c>
      <c r="B67" s="20"/>
      <c r="C67" s="20"/>
      <c r="D67" s="20"/>
      <c r="E67" s="20"/>
      <c r="F67" s="4"/>
      <c r="G67" s="210">
        <f>LOOKUP(A35,{1,2,3,4,5,6,7,8,9,10,11,12,13},{0,0,0,0,50,50,50,50,50,50,60,60,60})</f>
        <v>0</v>
      </c>
      <c r="H67" s="20"/>
      <c r="I67" s="87">
        <f>+G67*I58/100</f>
        <v>0</v>
      </c>
    </row>
    <row r="68" spans="1:9" ht="15.75">
      <c r="A68" s="73"/>
      <c r="B68" s="20"/>
      <c r="C68" s="20"/>
      <c r="D68" s="20"/>
      <c r="E68" s="20"/>
      <c r="F68" s="4"/>
      <c r="G68" s="210"/>
      <c r="H68" s="20"/>
      <c r="I68" s="82"/>
    </row>
    <row r="69" spans="1:9" ht="15.75">
      <c r="A69" s="73" t="s">
        <v>93</v>
      </c>
      <c r="B69" s="20"/>
      <c r="C69" s="20"/>
      <c r="D69" s="20"/>
      <c r="E69" s="20"/>
      <c r="F69" s="4"/>
      <c r="G69" s="210">
        <f>LOOKUP(G35,{1,2,3,4,5,6,7,8,9,10,11,12,13,14,15,16,17,18,19,20},{0,30,30,30,30,32,34,36,38,40,40,40,40,40,40,40,40,40,40,40})</f>
        <v>0</v>
      </c>
      <c r="H69" s="89"/>
      <c r="I69" s="87">
        <f>+G69*I58/100</f>
        <v>0</v>
      </c>
    </row>
    <row r="70" spans="1:9" ht="15.75">
      <c r="A70" s="73"/>
      <c r="B70" s="20"/>
      <c r="C70" s="20"/>
      <c r="D70" s="20"/>
      <c r="E70" s="20"/>
      <c r="F70" s="4"/>
      <c r="G70" s="210"/>
      <c r="H70" s="20"/>
      <c r="I70" s="87"/>
    </row>
    <row r="71" spans="1:9" ht="15.75">
      <c r="A71" s="431" t="s">
        <v>228</v>
      </c>
      <c r="B71" s="20"/>
      <c r="C71" s="20"/>
      <c r="D71" s="20"/>
      <c r="E71" s="20"/>
      <c r="F71" s="4"/>
      <c r="G71" s="88">
        <f>LOOKUP(A39,{0,1},{0,400})</f>
        <v>0</v>
      </c>
      <c r="H71" s="20"/>
      <c r="I71" s="87">
        <f>G71</f>
        <v>0</v>
      </c>
    </row>
    <row r="72" spans="1:9" ht="15.75">
      <c r="A72" s="73"/>
      <c r="B72" s="20"/>
      <c r="C72" s="20"/>
      <c r="D72" s="20"/>
      <c r="E72" s="20"/>
      <c r="F72" s="4"/>
      <c r="G72" s="88"/>
      <c r="H72" s="20"/>
      <c r="I72" s="87"/>
    </row>
    <row r="73" spans="1:9" ht="15.75">
      <c r="A73" s="431" t="s">
        <v>222</v>
      </c>
      <c r="B73" s="20"/>
      <c r="C73" s="20"/>
      <c r="D73" s="20"/>
      <c r="E73" s="20"/>
      <c r="F73" s="4"/>
      <c r="G73" s="88">
        <f>LOOKUP(A43,{0,1},{0,200})</f>
        <v>0</v>
      </c>
      <c r="H73" s="20"/>
      <c r="I73" s="87">
        <f>G73</f>
        <v>0</v>
      </c>
    </row>
    <row r="74" spans="1:9" ht="15.75">
      <c r="A74" s="73"/>
      <c r="B74" s="20"/>
      <c r="C74" s="20"/>
      <c r="D74" s="20"/>
      <c r="E74" s="20"/>
      <c r="F74" s="4"/>
      <c r="G74" s="88"/>
      <c r="H74" s="20"/>
      <c r="I74" s="87"/>
    </row>
    <row r="75" spans="1:9" ht="15.75">
      <c r="A75" s="73" t="s">
        <v>213</v>
      </c>
      <c r="B75" s="20"/>
      <c r="C75" s="20"/>
      <c r="D75" s="20"/>
      <c r="E75" s="20"/>
      <c r="F75" s="4"/>
      <c r="G75" s="88">
        <f>LOOKUP(G39,{0,1},{0,350})</f>
        <v>0</v>
      </c>
      <c r="H75" s="20"/>
      <c r="I75" s="87">
        <f>G75</f>
        <v>0</v>
      </c>
    </row>
    <row r="76" spans="1:9" ht="16.5" thickBot="1">
      <c r="A76" s="90"/>
      <c r="B76" s="57"/>
      <c r="C76" s="57"/>
      <c r="D76" s="57"/>
      <c r="E76" s="57"/>
      <c r="F76" s="230"/>
      <c r="G76" s="208"/>
      <c r="H76" s="57"/>
      <c r="I76" s="91"/>
    </row>
    <row r="77" spans="1:9" ht="16.5" thickBot="1">
      <c r="A77" s="86" t="s">
        <v>30</v>
      </c>
      <c r="B77" s="20"/>
      <c r="C77" s="20"/>
      <c r="D77" s="20"/>
      <c r="E77" s="20"/>
      <c r="F77" s="4"/>
      <c r="G77" s="92">
        <f>I58+I61+I63+I65+I67+I69+I71+I73+I75</f>
        <v>1827</v>
      </c>
      <c r="H77" s="18" t="s">
        <v>31</v>
      </c>
      <c r="I77" s="94">
        <f>G77-(G77/3)</f>
        <v>1218</v>
      </c>
    </row>
    <row r="78" spans="1:9" ht="16.5" thickBot="1">
      <c r="A78" s="86"/>
      <c r="B78" s="20"/>
      <c r="C78" s="20"/>
      <c r="D78" s="20"/>
      <c r="E78" s="20"/>
      <c r="F78" s="4"/>
      <c r="G78" s="92"/>
      <c r="H78" s="18"/>
      <c r="I78" s="95"/>
    </row>
    <row r="79" spans="1:9" ht="16.5" thickBot="1">
      <c r="A79" s="86" t="s">
        <v>145</v>
      </c>
      <c r="B79" s="20"/>
      <c r="C79" s="20"/>
      <c r="D79" s="20"/>
      <c r="E79" s="20"/>
      <c r="F79" s="4"/>
      <c r="G79" s="92"/>
      <c r="H79" s="18"/>
      <c r="I79" s="94">
        <f>LOOKUP(A25,{0,1},{0,300})</f>
        <v>0</v>
      </c>
    </row>
    <row r="80" spans="1:9" ht="9" customHeight="1" thickBot="1">
      <c r="A80" s="256"/>
      <c r="B80" s="4"/>
      <c r="C80" s="4"/>
      <c r="D80" s="4"/>
      <c r="E80" s="4"/>
      <c r="F80" s="4"/>
      <c r="G80" s="4"/>
      <c r="H80" s="4"/>
      <c r="I80" s="257"/>
    </row>
    <row r="81" spans="1:9" ht="16.5" thickBot="1">
      <c r="A81" s="86" t="s">
        <v>32</v>
      </c>
      <c r="B81" s="4"/>
      <c r="C81" s="20"/>
      <c r="D81" s="20"/>
      <c r="E81" s="20"/>
      <c r="F81" s="20"/>
      <c r="G81" s="212"/>
      <c r="H81" s="20"/>
      <c r="I81" s="247"/>
    </row>
    <row r="82" spans="1:9" ht="15.75">
      <c r="A82" s="29" t="s">
        <v>130</v>
      </c>
      <c r="B82" s="4"/>
      <c r="C82" s="93"/>
      <c r="D82" s="93"/>
      <c r="E82" s="93"/>
      <c r="F82" s="93"/>
      <c r="G82" s="93"/>
      <c r="H82" s="93"/>
      <c r="I82" s="97"/>
    </row>
    <row r="83" spans="1:9" ht="9" customHeight="1" thickBot="1">
      <c r="A83" s="73"/>
      <c r="B83" s="4"/>
      <c r="C83" s="20"/>
      <c r="D83" s="20"/>
      <c r="E83" s="20"/>
      <c r="F83" s="20"/>
      <c r="G83" s="20"/>
      <c r="H83" s="20"/>
      <c r="I83" s="59"/>
    </row>
    <row r="84" spans="1:9" ht="16.5" thickBot="1">
      <c r="A84" s="86" t="s">
        <v>114</v>
      </c>
      <c r="B84" s="4"/>
      <c r="C84" s="20"/>
      <c r="D84" s="20"/>
      <c r="E84" s="20"/>
      <c r="F84" s="183">
        <v>0</v>
      </c>
      <c r="G84" s="20" t="s">
        <v>6</v>
      </c>
      <c r="H84" s="20"/>
      <c r="I84" s="96">
        <f>LOOKUP(F84,{0,1},{0,450})</f>
        <v>0</v>
      </c>
    </row>
    <row r="85" spans="1:9" ht="15.75" thickBot="1">
      <c r="A85" s="29" t="s">
        <v>128</v>
      </c>
      <c r="B85" s="4"/>
      <c r="C85" s="27"/>
      <c r="D85" s="27"/>
      <c r="E85" s="27"/>
      <c r="F85" s="27"/>
      <c r="G85" s="27"/>
      <c r="H85" s="27"/>
      <c r="I85" s="62"/>
    </row>
    <row r="86" spans="1:9" ht="16.5" thickBot="1">
      <c r="A86" s="86" t="s">
        <v>33</v>
      </c>
      <c r="B86" s="4"/>
      <c r="C86" s="93"/>
      <c r="D86" s="93"/>
      <c r="E86" s="93"/>
      <c r="F86" s="93"/>
      <c r="G86" s="93"/>
      <c r="H86" s="93"/>
      <c r="I86" s="99">
        <f>SUM(I77:I84)</f>
        <v>1218</v>
      </c>
    </row>
    <row r="87" spans="1:9" ht="9" customHeight="1" thickBot="1">
      <c r="A87" s="86"/>
      <c r="B87" s="4"/>
      <c r="C87" s="93"/>
      <c r="D87" s="93"/>
      <c r="E87" s="93"/>
      <c r="F87" s="93"/>
      <c r="G87" s="93"/>
      <c r="H87" s="93"/>
      <c r="I87" s="100"/>
    </row>
    <row r="88" spans="1:9" ht="16.5" thickBot="1">
      <c r="A88" s="86" t="s">
        <v>34</v>
      </c>
      <c r="B88" s="4"/>
      <c r="C88" s="93"/>
      <c r="D88" s="93"/>
      <c r="E88" s="93"/>
      <c r="F88" s="93"/>
      <c r="G88" s="93"/>
      <c r="H88" s="93"/>
      <c r="I88" s="99">
        <f>I86*15/100</f>
        <v>182.7</v>
      </c>
    </row>
    <row r="89" spans="1:9" ht="9" customHeight="1" thickBot="1">
      <c r="A89" s="86"/>
      <c r="B89" s="4"/>
      <c r="C89" s="93"/>
      <c r="D89" s="93"/>
      <c r="E89" s="93"/>
      <c r="F89" s="93"/>
      <c r="G89" s="93"/>
      <c r="H89" s="93"/>
      <c r="I89" s="100"/>
    </row>
    <row r="90" spans="1:9" ht="16.5" thickBot="1">
      <c r="A90" s="86" t="s">
        <v>35</v>
      </c>
      <c r="B90" s="4"/>
      <c r="C90" s="93"/>
      <c r="D90" s="93"/>
      <c r="E90" s="93"/>
      <c r="F90" s="93"/>
      <c r="G90" s="93"/>
      <c r="H90" s="93"/>
      <c r="I90" s="99">
        <f>I86+I88</f>
        <v>1400.7</v>
      </c>
    </row>
    <row r="91" spans="1:9" ht="16.5" thickBot="1">
      <c r="A91" s="101" t="s">
        <v>36</v>
      </c>
      <c r="B91" s="230"/>
      <c r="C91" s="57"/>
      <c r="D91" s="57"/>
      <c r="E91" s="57"/>
      <c r="F91" s="57"/>
      <c r="G91" s="57"/>
      <c r="H91" s="57"/>
      <c r="I91" s="59"/>
    </row>
    <row r="92" spans="1:9" ht="16.5" thickBot="1">
      <c r="A92" s="101" t="s">
        <v>139</v>
      </c>
      <c r="B92" s="4"/>
      <c r="C92" s="20"/>
      <c r="D92" s="20"/>
      <c r="E92" s="20"/>
      <c r="F92" s="20"/>
      <c r="G92" s="20"/>
      <c r="H92" s="20"/>
      <c r="I92" s="248"/>
    </row>
    <row r="93" spans="1:9" ht="15">
      <c r="A93" s="484" t="s">
        <v>37</v>
      </c>
      <c r="B93" s="485"/>
      <c r="C93" s="485"/>
      <c r="D93" s="485"/>
      <c r="E93" s="485"/>
      <c r="F93" s="485"/>
      <c r="G93" s="485"/>
      <c r="H93" s="485"/>
      <c r="I93" s="486"/>
    </row>
    <row r="94" spans="1:9" ht="15">
      <c r="A94" s="168" t="s">
        <v>179</v>
      </c>
      <c r="B94" s="169"/>
      <c r="C94" s="169" t="s">
        <v>55</v>
      </c>
      <c r="D94" s="169"/>
      <c r="E94" s="169"/>
      <c r="F94" s="169"/>
      <c r="G94" s="169"/>
      <c r="H94" s="169"/>
      <c r="I94" s="170"/>
    </row>
    <row r="95" spans="1:9" ht="15">
      <c r="A95" s="168" t="s">
        <v>38</v>
      </c>
      <c r="B95" s="169"/>
      <c r="C95" s="169"/>
      <c r="D95" s="169"/>
      <c r="E95" s="169"/>
      <c r="F95" s="169"/>
      <c r="G95" s="169"/>
      <c r="H95" s="169"/>
      <c r="I95" s="170"/>
    </row>
    <row r="96" spans="1:9" ht="15">
      <c r="A96" s="168" t="s">
        <v>180</v>
      </c>
      <c r="B96" s="169"/>
      <c r="C96" s="169"/>
      <c r="D96" s="169"/>
      <c r="E96" s="169"/>
      <c r="F96" s="169"/>
      <c r="G96" s="169"/>
      <c r="H96" s="169"/>
      <c r="I96" s="170"/>
    </row>
    <row r="97" spans="1:9" ht="15">
      <c r="A97" s="63" t="s">
        <v>184</v>
      </c>
      <c r="B97" s="64"/>
      <c r="C97" s="64"/>
      <c r="D97" s="64"/>
      <c r="E97" s="64"/>
      <c r="F97" s="64"/>
      <c r="G97" s="64"/>
      <c r="H97" s="64"/>
      <c r="I97" s="65"/>
    </row>
    <row r="98" spans="1:9" ht="15">
      <c r="A98" s="168" t="s">
        <v>182</v>
      </c>
      <c r="B98" s="169"/>
      <c r="C98" s="169"/>
      <c r="D98" s="169"/>
      <c r="E98" s="169"/>
      <c r="F98" s="169"/>
      <c r="G98" s="169"/>
      <c r="H98" s="169"/>
      <c r="I98" s="170"/>
    </row>
    <row r="99" spans="1:9" ht="15.75" customHeight="1">
      <c r="A99" s="487" t="s">
        <v>227</v>
      </c>
      <c r="B99" s="488"/>
      <c r="C99" s="488"/>
      <c r="D99" s="488"/>
      <c r="E99" s="488"/>
      <c r="F99" s="488"/>
      <c r="G99" s="488"/>
      <c r="H99" s="488"/>
      <c r="I99" s="489"/>
    </row>
    <row r="100" spans="1:9" ht="27.75" customHeight="1">
      <c r="A100" s="490" t="s">
        <v>178</v>
      </c>
      <c r="B100" s="491"/>
      <c r="C100" s="491"/>
      <c r="D100" s="491"/>
      <c r="E100" s="491"/>
      <c r="F100" s="491"/>
      <c r="G100" s="491"/>
      <c r="H100" s="491"/>
      <c r="I100" s="492"/>
    </row>
    <row r="101" spans="1:9" ht="27.75" customHeight="1">
      <c r="A101" s="490" t="s">
        <v>129</v>
      </c>
      <c r="B101" s="491"/>
      <c r="C101" s="491"/>
      <c r="D101" s="491"/>
      <c r="E101" s="491"/>
      <c r="F101" s="491"/>
      <c r="G101" s="491"/>
      <c r="H101" s="491"/>
      <c r="I101" s="492"/>
    </row>
    <row r="102" spans="1:9" ht="15">
      <c r="A102" s="171" t="s">
        <v>245</v>
      </c>
      <c r="B102" s="169"/>
      <c r="C102" s="169"/>
      <c r="D102" s="169"/>
      <c r="E102" s="169"/>
      <c r="F102" s="169"/>
      <c r="G102" s="169"/>
      <c r="H102" s="169"/>
      <c r="I102" s="170"/>
    </row>
    <row r="103" spans="1:9" ht="15.75" thickBot="1">
      <c r="A103" s="66" t="s">
        <v>92</v>
      </c>
      <c r="B103" s="67"/>
      <c r="C103" s="67"/>
      <c r="D103" s="67"/>
      <c r="E103" s="67"/>
      <c r="F103" s="67"/>
      <c r="G103" s="67"/>
      <c r="H103" s="67"/>
      <c r="I103" s="68"/>
    </row>
    <row r="104" spans="1:9" ht="21.7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35.25" customHeight="1">
      <c r="A105" s="467" t="s">
        <v>0</v>
      </c>
      <c r="B105" s="467"/>
      <c r="C105" s="467"/>
      <c r="D105" s="467"/>
      <c r="E105" s="467"/>
      <c r="F105" s="467"/>
      <c r="G105" s="467"/>
      <c r="H105" s="467"/>
      <c r="I105" s="467"/>
    </row>
    <row r="106" spans="1:9" ht="22.5">
      <c r="A106" s="468" t="str">
        <f>A5</f>
        <v>UFFICIO GIP/GUP</v>
      </c>
      <c r="B106" s="468"/>
      <c r="C106" s="468"/>
      <c r="D106" s="468"/>
      <c r="E106" s="468"/>
      <c r="F106" s="468"/>
      <c r="G106" s="468"/>
      <c r="H106" s="468"/>
      <c r="I106" s="468"/>
    </row>
    <row r="107" spans="1:9" ht="24.75" customHeight="1">
      <c r="A107" s="469" t="s">
        <v>97</v>
      </c>
      <c r="B107" s="469"/>
      <c r="C107" s="469"/>
      <c r="D107" s="469"/>
      <c r="E107" s="469"/>
      <c r="F107" s="470"/>
      <c r="G107" s="470"/>
      <c r="H107" s="470"/>
      <c r="I107" s="470"/>
    </row>
    <row r="108" spans="1:9" ht="16.5" thickBot="1">
      <c r="A108" s="231"/>
      <c r="B108" s="231"/>
      <c r="C108" s="231"/>
      <c r="D108" s="231"/>
      <c r="E108" s="231"/>
      <c r="F108" s="231"/>
      <c r="G108" s="231"/>
      <c r="H108" s="231"/>
      <c r="I108" s="231"/>
    </row>
    <row r="109" spans="1:9" ht="37.5" customHeight="1">
      <c r="A109" s="471" t="s">
        <v>98</v>
      </c>
      <c r="B109" s="472"/>
      <c r="C109" s="472"/>
      <c r="D109" s="472"/>
      <c r="E109" s="472"/>
      <c r="F109" s="472"/>
      <c r="G109" s="472"/>
      <c r="H109" s="472"/>
      <c r="I109" s="473"/>
    </row>
    <row r="110" spans="1:9" ht="24.75" customHeight="1" thickBot="1">
      <c r="A110" s="474"/>
      <c r="B110" s="475"/>
      <c r="C110" s="475"/>
      <c r="D110" s="475"/>
      <c r="E110" s="475"/>
      <c r="F110" s="475"/>
      <c r="G110" s="475"/>
      <c r="H110" s="475"/>
      <c r="I110" s="476"/>
    </row>
    <row r="111" spans="1:9" ht="15">
      <c r="A111" s="122"/>
      <c r="B111" s="122"/>
      <c r="C111" s="122"/>
      <c r="D111" s="122"/>
      <c r="E111" s="18"/>
      <c r="F111" s="18"/>
      <c r="G111" s="122"/>
      <c r="H111" s="122"/>
      <c r="I111" s="122"/>
    </row>
    <row r="112" spans="1:9" ht="30" customHeight="1">
      <c r="A112" s="33" t="s">
        <v>96</v>
      </c>
      <c r="B112" s="198"/>
      <c r="C112" s="103">
        <f>A12</f>
        <v>0</v>
      </c>
      <c r="D112" s="33" t="s">
        <v>21</v>
      </c>
      <c r="E112" s="104"/>
      <c r="F112" s="103">
        <f>A15</f>
        <v>0</v>
      </c>
      <c r="G112" s="33" t="str">
        <f>A14</f>
        <v>R.G. GIP</v>
      </c>
      <c r="H112" s="105">
        <f>B13</f>
        <v>0</v>
      </c>
      <c r="I112" s="33" t="s">
        <v>64</v>
      </c>
    </row>
    <row r="113" spans="1:9" ht="18.75">
      <c r="A113" s="115"/>
      <c r="B113" s="115"/>
      <c r="C113" s="106"/>
      <c r="D113" s="106"/>
      <c r="E113" s="106"/>
      <c r="F113" s="106"/>
      <c r="G113" s="106"/>
      <c r="H113" s="106"/>
      <c r="I113" s="106"/>
    </row>
    <row r="114" spans="1:9" ht="18.75">
      <c r="A114" s="33" t="s">
        <v>109</v>
      </c>
      <c r="B114" s="184">
        <f>E12</f>
        <v>0</v>
      </c>
      <c r="C114" s="115"/>
      <c r="D114" s="33"/>
      <c r="G114" s="33" t="s">
        <v>108</v>
      </c>
      <c r="H114" s="33">
        <f>I12</f>
        <v>0</v>
      </c>
      <c r="I114" s="32"/>
    </row>
    <row r="115" spans="1:9" ht="18.75">
      <c r="A115" s="33"/>
      <c r="B115" s="35">
        <f>E13</f>
        <v>0</v>
      </c>
      <c r="C115" s="115"/>
      <c r="D115" s="33"/>
      <c r="G115" s="33" t="s">
        <v>108</v>
      </c>
      <c r="H115" s="33">
        <f>I13</f>
        <v>0</v>
      </c>
      <c r="I115" s="32"/>
    </row>
    <row r="116" spans="1:9" ht="18.75">
      <c r="A116" s="33"/>
      <c r="B116" s="35">
        <f>E14</f>
        <v>0</v>
      </c>
      <c r="C116" s="115"/>
      <c r="D116" s="33"/>
      <c r="G116" s="33" t="s">
        <v>108</v>
      </c>
      <c r="H116" s="33">
        <f>I14</f>
        <v>0</v>
      </c>
      <c r="I116" s="32"/>
    </row>
    <row r="117" spans="1:9" ht="18.75">
      <c r="A117" s="33"/>
      <c r="B117" s="35">
        <f>E15</f>
        <v>0</v>
      </c>
      <c r="C117" s="115"/>
      <c r="D117" s="33"/>
      <c r="G117" s="33" t="s">
        <v>108</v>
      </c>
      <c r="H117" s="33">
        <f>I15</f>
        <v>0</v>
      </c>
      <c r="I117" s="32"/>
    </row>
    <row r="119" spans="1:9" ht="18.75">
      <c r="A119" s="33" t="s">
        <v>110</v>
      </c>
      <c r="C119" s="249"/>
      <c r="D119" s="33"/>
      <c r="E119" s="115"/>
      <c r="F119" s="107" t="s">
        <v>71</v>
      </c>
      <c r="G119" s="250"/>
      <c r="H119" s="33"/>
      <c r="I119" s="33"/>
    </row>
    <row r="121" spans="1:9" ht="18.75">
      <c r="A121" s="449" t="s">
        <v>65</v>
      </c>
      <c r="B121" s="449"/>
      <c r="C121" s="449"/>
      <c r="D121" s="449"/>
      <c r="E121" s="449"/>
      <c r="F121" s="449"/>
      <c r="G121" s="449"/>
      <c r="H121" s="449"/>
      <c r="I121" s="449"/>
    </row>
    <row r="122" spans="1:9" ht="18.75">
      <c r="A122" s="232"/>
      <c r="B122" s="232"/>
      <c r="C122" s="232"/>
      <c r="D122" s="232"/>
      <c r="E122" s="232"/>
      <c r="F122" s="232"/>
      <c r="G122" s="232"/>
      <c r="H122" s="232"/>
      <c r="I122" s="232"/>
    </row>
    <row r="123" spans="1:9" ht="40.5" customHeight="1">
      <c r="A123" s="157">
        <v>1</v>
      </c>
      <c r="B123" s="462" t="s">
        <v>66</v>
      </c>
      <c r="C123" s="462"/>
      <c r="D123" s="462"/>
      <c r="E123" s="462"/>
      <c r="F123" s="462"/>
      <c r="G123" s="462"/>
      <c r="H123" s="462"/>
      <c r="I123" s="462"/>
    </row>
    <row r="124" spans="1:9" ht="17.25" customHeight="1">
      <c r="A124" s="233" t="s">
        <v>68</v>
      </c>
      <c r="B124" s="211"/>
      <c r="C124" s="211"/>
      <c r="D124" s="211"/>
      <c r="E124" s="211"/>
      <c r="F124" s="211"/>
      <c r="G124" s="211"/>
      <c r="H124" s="211"/>
      <c r="I124" s="211"/>
    </row>
    <row r="125" spans="1:9" ht="54" customHeight="1">
      <c r="A125" s="157"/>
      <c r="B125" s="462" t="s">
        <v>67</v>
      </c>
      <c r="C125" s="462"/>
      <c r="D125" s="462"/>
      <c r="E125" s="462"/>
      <c r="F125" s="462"/>
      <c r="G125" s="462"/>
      <c r="H125" s="462"/>
      <c r="I125" s="462"/>
    </row>
    <row r="126" spans="1:9" ht="18.75">
      <c r="A126" s="233" t="s">
        <v>68</v>
      </c>
      <c r="B126" s="234"/>
      <c r="C126" s="234"/>
      <c r="D126" s="234"/>
      <c r="E126" s="234"/>
      <c r="F126" s="234"/>
      <c r="G126" s="234"/>
      <c r="H126" s="234"/>
      <c r="I126" s="234"/>
    </row>
    <row r="127" spans="1:9" ht="72" customHeight="1">
      <c r="A127" s="157"/>
      <c r="B127" s="463" t="s">
        <v>173</v>
      </c>
      <c r="C127" s="463"/>
      <c r="D127" s="463"/>
      <c r="E127" s="463"/>
      <c r="F127" s="463"/>
      <c r="G127" s="463"/>
      <c r="H127" s="463"/>
      <c r="I127" s="463"/>
    </row>
    <row r="128" spans="1:9" ht="18.75" customHeight="1">
      <c r="A128" s="466" t="s">
        <v>168</v>
      </c>
      <c r="B128" s="466"/>
      <c r="C128" s="466"/>
      <c r="D128" s="466"/>
      <c r="E128" s="466"/>
      <c r="F128" s="466"/>
      <c r="G128" s="466"/>
      <c r="H128" s="466"/>
      <c r="I128" s="466"/>
    </row>
    <row r="129" spans="1:9" ht="14.25" customHeight="1">
      <c r="A129" s="235"/>
      <c r="B129" s="111"/>
      <c r="C129" s="111"/>
      <c r="D129" s="111"/>
      <c r="E129" s="111"/>
      <c r="F129" s="112"/>
      <c r="G129" s="111"/>
      <c r="H129" s="235"/>
      <c r="I129" s="235"/>
    </row>
    <row r="130" spans="1:9" ht="18.75">
      <c r="A130" s="464" t="s">
        <v>39</v>
      </c>
      <c r="B130" s="464"/>
      <c r="C130" s="464"/>
      <c r="D130" s="464"/>
      <c r="E130" s="464"/>
      <c r="F130" s="464"/>
      <c r="G130" s="464"/>
      <c r="H130" s="464"/>
      <c r="I130" s="464"/>
    </row>
    <row r="131" spans="1:9" ht="14.25" customHeight="1">
      <c r="A131" s="207"/>
      <c r="B131" s="207"/>
      <c r="C131" s="207"/>
      <c r="D131" s="207"/>
      <c r="E131" s="207"/>
      <c r="F131" s="207"/>
      <c r="G131" s="207"/>
      <c r="H131" s="207"/>
      <c r="I131" s="207"/>
    </row>
    <row r="132" spans="1:9" ht="43.5" customHeight="1">
      <c r="A132" s="465" t="s">
        <v>247</v>
      </c>
      <c r="B132" s="465"/>
      <c r="C132" s="465"/>
      <c r="D132" s="465"/>
      <c r="E132" s="465"/>
      <c r="F132" s="465"/>
      <c r="G132" s="465"/>
      <c r="H132" s="465"/>
      <c r="I132" s="465"/>
    </row>
    <row r="133" spans="1:9" ht="29.25" customHeight="1">
      <c r="A133" s="35" t="s">
        <v>91</v>
      </c>
      <c r="B133" s="33"/>
      <c r="C133" s="33"/>
      <c r="D133" s="33"/>
      <c r="E133" s="33"/>
      <c r="F133" s="33"/>
      <c r="G133" s="33"/>
      <c r="H133" s="33"/>
      <c r="I133" s="33"/>
    </row>
    <row r="134" spans="1:9" ht="14.25" customHeight="1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8.75">
      <c r="A135" s="464" t="s">
        <v>40</v>
      </c>
      <c r="B135" s="464"/>
      <c r="C135" s="464"/>
      <c r="D135" s="464"/>
      <c r="E135" s="464"/>
      <c r="F135" s="464"/>
      <c r="G135" s="464"/>
      <c r="H135" s="464"/>
      <c r="I135" s="464"/>
    </row>
    <row r="136" spans="1:9" ht="14.25" customHeight="1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8.75">
      <c r="A137" s="33" t="s">
        <v>115</v>
      </c>
      <c r="B137" s="33"/>
      <c r="C137" s="33"/>
      <c r="D137" s="33"/>
      <c r="E137" s="33"/>
      <c r="F137" s="33"/>
      <c r="G137" s="33"/>
      <c r="H137" s="33"/>
      <c r="I137" s="33"/>
    </row>
    <row r="138" spans="1:9" ht="18.75">
      <c r="A138" s="459">
        <f>I90</f>
        <v>1400.7</v>
      </c>
      <c r="B138" s="459"/>
      <c r="C138" s="33" t="s">
        <v>41</v>
      </c>
      <c r="D138" s="172"/>
      <c r="F138" s="33"/>
      <c r="G138" s="33"/>
      <c r="H138" s="33"/>
      <c r="I138" s="33"/>
    </row>
    <row r="139" spans="1:9" ht="18.75">
      <c r="A139" s="33" t="s">
        <v>116</v>
      </c>
      <c r="B139" s="33"/>
      <c r="C139" s="459">
        <f>I92</f>
        <v>0</v>
      </c>
      <c r="D139" s="459"/>
      <c r="E139" s="33" t="s">
        <v>79</v>
      </c>
      <c r="F139" s="33"/>
      <c r="G139" s="33"/>
      <c r="H139" s="33"/>
      <c r="I139" s="33"/>
    </row>
    <row r="140" spans="1:9" ht="18.75">
      <c r="A140" s="33"/>
      <c r="B140" s="33"/>
      <c r="C140" s="113"/>
      <c r="D140" s="33"/>
      <c r="E140" s="33"/>
      <c r="F140" s="33"/>
      <c r="G140" s="33"/>
      <c r="H140" s="33"/>
      <c r="I140" s="33"/>
    </row>
    <row r="141" spans="1:9" ht="18.75">
      <c r="A141" s="33" t="s">
        <v>42</v>
      </c>
      <c r="B141" s="460"/>
      <c r="C141" s="460"/>
      <c r="D141" s="33"/>
      <c r="E141" s="33"/>
      <c r="F141" s="33"/>
      <c r="G141" s="33"/>
      <c r="H141" s="33"/>
      <c r="I141" s="33"/>
    </row>
    <row r="142" spans="1:9" ht="18.75">
      <c r="A142" s="33"/>
      <c r="B142" s="236"/>
      <c r="C142" s="236"/>
      <c r="D142" s="33"/>
      <c r="E142" s="33"/>
      <c r="F142" s="107" t="s">
        <v>117</v>
      </c>
      <c r="G142" s="35">
        <f>C119</f>
        <v>0</v>
      </c>
      <c r="H142" s="33"/>
      <c r="I142" s="33"/>
    </row>
    <row r="143" spans="1:9" ht="18.75">
      <c r="A143" s="33"/>
      <c r="B143" s="33"/>
      <c r="C143" s="33"/>
      <c r="D143" s="33"/>
      <c r="E143" s="115"/>
      <c r="F143" s="115"/>
      <c r="H143" s="33"/>
      <c r="I143" s="33"/>
    </row>
    <row r="144" spans="1:9" ht="32.25" customHeight="1">
      <c r="A144" s="37" t="s">
        <v>43</v>
      </c>
      <c r="B144" s="25"/>
      <c r="C144" s="25"/>
      <c r="D144" s="25"/>
      <c r="E144" s="25"/>
      <c r="F144" s="25"/>
      <c r="G144" s="25"/>
      <c r="H144" s="25"/>
      <c r="I144" s="25"/>
    </row>
    <row r="145" spans="1:9" ht="15.75">
      <c r="A145" s="203" t="s">
        <v>157</v>
      </c>
      <c r="B145" s="20" t="s">
        <v>158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157</v>
      </c>
      <c r="B146" s="20" t="s">
        <v>159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157</v>
      </c>
      <c r="B147" s="20" t="s">
        <v>160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157</v>
      </c>
      <c r="B148" s="20" t="s">
        <v>161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162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163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164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165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166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167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"/>
      <c r="B155" s="32"/>
      <c r="C155" s="32"/>
      <c r="D155" s="32"/>
      <c r="E155" s="32"/>
      <c r="F155" s="32"/>
      <c r="G155" s="32"/>
      <c r="H155" s="25"/>
      <c r="I155" s="25"/>
    </row>
    <row r="156" spans="1:9" ht="15">
      <c r="A156" s="18"/>
      <c r="B156" s="25"/>
      <c r="C156" s="25"/>
      <c r="D156" s="25"/>
      <c r="E156" s="25"/>
      <c r="F156" s="25"/>
      <c r="G156" s="25"/>
      <c r="H156" s="25"/>
      <c r="I156" s="25"/>
    </row>
    <row r="157" spans="1:9" ht="18.75">
      <c r="A157" s="114" t="s">
        <v>44</v>
      </c>
      <c r="B157" s="33"/>
      <c r="C157" s="33"/>
      <c r="D157" s="33"/>
      <c r="E157" s="33"/>
      <c r="F157" s="33"/>
      <c r="G157" s="33"/>
      <c r="H157" s="33"/>
      <c r="I157" s="33"/>
    </row>
    <row r="158" spans="1:9" ht="18.75">
      <c r="A158" s="115" t="s">
        <v>45</v>
      </c>
      <c r="B158" s="116">
        <f>C119</f>
        <v>0</v>
      </c>
      <c r="C158" s="115"/>
      <c r="D158" s="115"/>
      <c r="E158" s="115"/>
      <c r="F158" s="33"/>
      <c r="G158" s="33" t="s">
        <v>46</v>
      </c>
      <c r="H158" s="205"/>
      <c r="I158" s="33"/>
    </row>
    <row r="159" spans="1:9" ht="18.7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8.75">
      <c r="A160" s="33" t="s">
        <v>47</v>
      </c>
      <c r="B160" s="205"/>
      <c r="C160" s="33"/>
      <c r="D160" s="33"/>
      <c r="E160" s="33"/>
      <c r="F160" s="33"/>
      <c r="G160" s="33" t="s">
        <v>172</v>
      </c>
      <c r="H160" s="205"/>
      <c r="I160" s="33"/>
    </row>
    <row r="161" spans="1:9" ht="18.75">
      <c r="A161" s="33"/>
      <c r="B161" s="33"/>
      <c r="C161" s="33"/>
      <c r="D161" s="33"/>
      <c r="E161" s="33"/>
      <c r="F161" s="33"/>
      <c r="I161" s="33"/>
    </row>
    <row r="162" spans="1:9" s="1" customFormat="1" ht="18.75">
      <c r="A162" s="33" t="s">
        <v>48</v>
      </c>
      <c r="B162" s="249"/>
      <c r="C162" s="33"/>
      <c r="D162" s="33"/>
      <c r="E162" s="33"/>
      <c r="F162" s="199"/>
      <c r="G162" s="33" t="s">
        <v>99</v>
      </c>
      <c r="H162" s="205"/>
      <c r="I162" s="33"/>
    </row>
    <row r="163" spans="1:9" ht="18.75">
      <c r="A163" s="115"/>
      <c r="B163" s="33"/>
      <c r="C163" s="33"/>
      <c r="D163" s="33"/>
      <c r="E163" s="33"/>
      <c r="F163" s="33"/>
      <c r="G163" s="33"/>
      <c r="H163" s="33"/>
      <c r="I163" s="33"/>
    </row>
    <row r="164" spans="1:9" ht="18.75">
      <c r="A164" s="33" t="s">
        <v>171</v>
      </c>
      <c r="B164" s="205"/>
      <c r="C164" s="33"/>
      <c r="D164" s="33"/>
      <c r="E164" s="33"/>
      <c r="F164" s="33"/>
      <c r="G164" s="33" t="s">
        <v>49</v>
      </c>
      <c r="H164" s="249"/>
      <c r="I164" s="33"/>
    </row>
    <row r="165" spans="1:9" ht="1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8.75">
      <c r="A167" s="206" t="s">
        <v>50</v>
      </c>
      <c r="B167" s="206">
        <f>A12</f>
        <v>0</v>
      </c>
      <c r="C167" s="137" t="s">
        <v>21</v>
      </c>
      <c r="D167" s="115"/>
      <c r="E167" s="115"/>
      <c r="F167" s="237"/>
      <c r="G167" s="206" t="s">
        <v>50</v>
      </c>
      <c r="H167" s="206">
        <f>A15</f>
        <v>0</v>
      </c>
      <c r="I167" s="137" t="str">
        <f>A14</f>
        <v>R.G. GIP</v>
      </c>
    </row>
    <row r="168" spans="1:9" ht="18.75">
      <c r="A168" s="115"/>
      <c r="B168" s="115"/>
      <c r="C168" s="115"/>
      <c r="D168" s="115"/>
      <c r="E168" s="115"/>
      <c r="F168" s="237"/>
      <c r="G168" s="206" t="s">
        <v>50</v>
      </c>
      <c r="H168" s="206">
        <f>H112</f>
        <v>0</v>
      </c>
      <c r="I168" s="139" t="s">
        <v>69</v>
      </c>
    </row>
    <row r="169" spans="1:9" ht="18.75">
      <c r="A169" s="115"/>
      <c r="B169" s="115"/>
      <c r="C169" s="115"/>
      <c r="D169" s="115"/>
      <c r="E169" s="115"/>
      <c r="F169" s="115"/>
      <c r="G169" s="115"/>
      <c r="H169" s="115"/>
      <c r="I169" s="115"/>
    </row>
    <row r="170" spans="1:9" ht="20.25">
      <c r="A170" s="461" t="s">
        <v>0</v>
      </c>
      <c r="B170" s="461"/>
      <c r="C170" s="461"/>
      <c r="D170" s="461"/>
      <c r="E170" s="461"/>
      <c r="F170" s="461"/>
      <c r="G170" s="461"/>
      <c r="H170" s="461"/>
      <c r="I170" s="461"/>
    </row>
    <row r="171" spans="1:9" ht="20.25">
      <c r="A171" s="461" t="str">
        <f>A106</f>
        <v>UFFICIO GIP/GUP</v>
      </c>
      <c r="B171" s="461"/>
      <c r="C171" s="461"/>
      <c r="D171" s="461"/>
      <c r="E171" s="461"/>
      <c r="F171" s="461"/>
      <c r="G171" s="461"/>
      <c r="H171" s="461"/>
      <c r="I171" s="461"/>
    </row>
    <row r="172" spans="1:9" ht="20.25">
      <c r="A172" s="260"/>
      <c r="B172" s="260"/>
      <c r="C172" s="260"/>
      <c r="D172" s="260"/>
      <c r="E172" s="260"/>
      <c r="F172" s="260"/>
      <c r="G172" s="260"/>
      <c r="H172" s="260"/>
      <c r="I172" s="260"/>
    </row>
    <row r="173" spans="1:9" ht="27.75" customHeight="1">
      <c r="A173" s="461" t="s">
        <v>51</v>
      </c>
      <c r="B173" s="461"/>
      <c r="C173" s="461"/>
      <c r="D173" s="461"/>
      <c r="E173" s="461"/>
      <c r="F173" s="461"/>
      <c r="G173" s="461"/>
      <c r="H173" s="461"/>
      <c r="I173" s="461"/>
    </row>
    <row r="174" spans="1:9" ht="27.75" customHeight="1">
      <c r="A174" s="260"/>
      <c r="B174" s="260"/>
      <c r="C174" s="260"/>
      <c r="D174" s="260"/>
      <c r="E174" s="260"/>
      <c r="F174" s="260"/>
      <c r="G174" s="260"/>
      <c r="H174" s="260"/>
      <c r="I174" s="260"/>
    </row>
    <row r="175" spans="1:9" ht="1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8.75">
      <c r="A176" s="115" t="s">
        <v>70</v>
      </c>
      <c r="B176" s="140">
        <f>F107</f>
        <v>0</v>
      </c>
      <c r="C176" s="115"/>
      <c r="D176" s="115"/>
      <c r="E176" s="115"/>
      <c r="F176" s="115"/>
      <c r="G176" s="115"/>
      <c r="H176" s="115"/>
      <c r="I176" s="115"/>
    </row>
    <row r="177" spans="1:9" ht="18.75">
      <c r="A177" s="115" t="s">
        <v>111</v>
      </c>
      <c r="B177" s="115"/>
      <c r="C177" s="115"/>
      <c r="D177" s="115"/>
      <c r="E177" s="115"/>
      <c r="F177" s="115"/>
      <c r="H177" s="164">
        <f>C119</f>
        <v>0</v>
      </c>
      <c r="I177" s="115"/>
    </row>
    <row r="178" spans="1:9" ht="18.75">
      <c r="A178" s="115"/>
      <c r="B178" s="115"/>
      <c r="C178" s="115"/>
      <c r="D178" s="115"/>
      <c r="E178" s="115"/>
      <c r="F178" s="115"/>
      <c r="G178" s="115"/>
      <c r="H178" s="115"/>
      <c r="I178" s="115"/>
    </row>
    <row r="179" spans="1:8" ht="18.75">
      <c r="A179" s="115" t="s">
        <v>104</v>
      </c>
      <c r="B179" s="115"/>
      <c r="C179" s="141">
        <f>E12</f>
        <v>0</v>
      </c>
      <c r="D179" s="142"/>
      <c r="E179" s="142"/>
      <c r="F179" s="228"/>
      <c r="G179" s="35">
        <f>G52</f>
        <v>0</v>
      </c>
      <c r="H179" s="33" t="s">
        <v>3</v>
      </c>
    </row>
    <row r="180" spans="1:8" ht="18.75">
      <c r="A180" s="115"/>
      <c r="B180" s="115"/>
      <c r="C180" s="266"/>
      <c r="D180" s="115"/>
      <c r="E180" s="115"/>
      <c r="F180" s="4"/>
      <c r="G180" s="35"/>
      <c r="H180" s="33"/>
    </row>
    <row r="181" spans="1:9" ht="24.75" customHeight="1">
      <c r="A181" s="449" t="s">
        <v>74</v>
      </c>
      <c r="B181" s="449"/>
      <c r="C181" s="449"/>
      <c r="D181" s="449"/>
      <c r="E181" s="449"/>
      <c r="F181" s="449"/>
      <c r="G181" s="449"/>
      <c r="H181" s="449"/>
      <c r="I181" s="449"/>
    </row>
    <row r="182" spans="1:9" ht="18" customHeight="1">
      <c r="A182" s="454" t="s">
        <v>73</v>
      </c>
      <c r="B182" s="454"/>
      <c r="C182" s="238"/>
      <c r="D182" s="238"/>
      <c r="E182" s="238"/>
      <c r="F182" s="238"/>
      <c r="G182" s="238"/>
      <c r="H182" s="238"/>
      <c r="I182" s="238"/>
    </row>
    <row r="183" spans="1:9" ht="75" customHeight="1">
      <c r="A183" s="455" t="str">
        <f>IF(A123=1,B123,IF(A125=1,B125,IF(A127=1,B127)))</f>
        <v>difensore di imputato/indagato ammesso al Patrocinio a spese dello Stato con provvedimento emesso da questo Ufficio in data ______________ (ipotesi ex art. 82 D.P.R. 115/2002)</v>
      </c>
      <c r="B183" s="455"/>
      <c r="C183" s="455"/>
      <c r="D183" s="455"/>
      <c r="E183" s="455"/>
      <c r="F183" s="455"/>
      <c r="G183" s="455"/>
      <c r="H183" s="455"/>
      <c r="I183" s="455"/>
    </row>
    <row r="184" spans="1:9" ht="24.75" customHeight="1">
      <c r="A184" s="449" t="s">
        <v>72</v>
      </c>
      <c r="B184" s="449"/>
      <c r="C184" s="449"/>
      <c r="D184" s="449"/>
      <c r="E184" s="449"/>
      <c r="F184" s="449"/>
      <c r="G184" s="449"/>
      <c r="H184" s="449"/>
      <c r="I184" s="449"/>
    </row>
    <row r="185" spans="1:9" ht="66" customHeight="1">
      <c r="A185" s="452" t="s">
        <v>75</v>
      </c>
      <c r="B185" s="452"/>
      <c r="C185" s="452"/>
      <c r="D185" s="452"/>
      <c r="E185" s="452"/>
      <c r="F185" s="452"/>
      <c r="G185" s="452"/>
      <c r="H185" s="452"/>
      <c r="I185" s="452"/>
    </row>
    <row r="186" spans="1:9" ht="68.25" customHeight="1">
      <c r="A186" s="456" t="s">
        <v>248</v>
      </c>
      <c r="B186" s="456"/>
      <c r="C186" s="456"/>
      <c r="D186" s="456"/>
      <c r="E186" s="456"/>
      <c r="F186" s="456"/>
      <c r="G186" s="456"/>
      <c r="H186" s="456"/>
      <c r="I186" s="456"/>
    </row>
    <row r="187" spans="1:9" ht="36" customHeight="1">
      <c r="A187" s="452" t="s">
        <v>77</v>
      </c>
      <c r="B187" s="452"/>
      <c r="C187" s="452"/>
      <c r="D187" s="452"/>
      <c r="E187" s="452"/>
      <c r="F187" s="452"/>
      <c r="G187" s="452"/>
      <c r="H187" s="452"/>
      <c r="I187" s="452"/>
    </row>
    <row r="188" spans="1:9" ht="20.25" customHeight="1">
      <c r="A188" s="452" t="s">
        <v>76</v>
      </c>
      <c r="B188" s="452"/>
      <c r="C188" s="452"/>
      <c r="D188" s="452"/>
      <c r="E188" s="452"/>
      <c r="F188" s="452"/>
      <c r="G188" s="452"/>
      <c r="H188" s="452"/>
      <c r="I188" s="452"/>
    </row>
    <row r="189" spans="1:9" ht="22.5" customHeight="1">
      <c r="A189" s="449" t="s">
        <v>78</v>
      </c>
      <c r="B189" s="449"/>
      <c r="C189" s="449"/>
      <c r="D189" s="449"/>
      <c r="E189" s="449"/>
      <c r="F189" s="449"/>
      <c r="G189" s="449"/>
      <c r="H189" s="449"/>
      <c r="I189" s="449"/>
    </row>
    <row r="190" spans="1:9" ht="25.5" customHeight="1">
      <c r="A190" s="115" t="s">
        <v>112</v>
      </c>
      <c r="B190" s="198"/>
      <c r="D190" s="115">
        <f>C119</f>
        <v>0</v>
      </c>
      <c r="E190" s="115"/>
      <c r="F190" s="115"/>
      <c r="G190" s="457" t="s">
        <v>155</v>
      </c>
      <c r="H190" s="457"/>
      <c r="I190" s="200">
        <f>I90</f>
        <v>1400.7</v>
      </c>
    </row>
    <row r="191" spans="1:9" ht="18.75">
      <c r="A191" s="173" t="s">
        <v>118</v>
      </c>
      <c r="B191" s="115"/>
      <c r="C191" s="115"/>
      <c r="D191" s="115"/>
      <c r="E191" s="115"/>
      <c r="F191" s="115"/>
      <c r="G191" s="201"/>
      <c r="I191" s="115"/>
    </row>
    <row r="192" spans="1:9" ht="18.75">
      <c r="A192" s="115" t="s">
        <v>156</v>
      </c>
      <c r="B192" s="115"/>
      <c r="C192" s="458">
        <f>I92</f>
        <v>0</v>
      </c>
      <c r="D192" s="458"/>
      <c r="E192" s="173" t="s">
        <v>119</v>
      </c>
      <c r="F192" s="115"/>
      <c r="G192" s="201"/>
      <c r="I192" s="115"/>
    </row>
    <row r="193" spans="1:9" ht="18.75">
      <c r="A193" s="115"/>
      <c r="B193" s="115"/>
      <c r="C193" s="115"/>
      <c r="D193" s="115"/>
      <c r="E193" s="198"/>
      <c r="F193" s="115"/>
      <c r="G193" s="115"/>
      <c r="H193" s="115"/>
      <c r="I193" s="115"/>
    </row>
    <row r="194" spans="1:9" ht="21" customHeight="1">
      <c r="A194" s="453" t="s">
        <v>105</v>
      </c>
      <c r="B194" s="453"/>
      <c r="C194" s="453"/>
      <c r="D194" s="453"/>
      <c r="E194" s="453"/>
      <c r="F194" s="453"/>
      <c r="G194" s="453"/>
      <c r="H194" s="453"/>
      <c r="I194" s="453"/>
    </row>
    <row r="195" spans="1:9" ht="42" customHeight="1">
      <c r="A195" s="453" t="s">
        <v>80</v>
      </c>
      <c r="B195" s="453"/>
      <c r="C195" s="453"/>
      <c r="D195" s="453"/>
      <c r="E195" s="453"/>
      <c r="F195" s="453"/>
      <c r="G195" s="453"/>
      <c r="H195" s="453"/>
      <c r="I195" s="453"/>
    </row>
    <row r="196" spans="1:9" ht="39.75" customHeight="1">
      <c r="A196" s="453" t="s">
        <v>81</v>
      </c>
      <c r="B196" s="453"/>
      <c r="C196" s="453"/>
      <c r="D196" s="453"/>
      <c r="E196" s="453"/>
      <c r="F196" s="453"/>
      <c r="G196" s="453"/>
      <c r="H196" s="453"/>
      <c r="I196" s="453"/>
    </row>
    <row r="197" spans="1:9" ht="24.75" customHeight="1">
      <c r="A197" s="115" t="s">
        <v>52</v>
      </c>
      <c r="B197" s="115"/>
      <c r="C197" s="115"/>
      <c r="D197" s="115"/>
      <c r="E197" s="115"/>
      <c r="F197" s="115"/>
      <c r="G197" s="115"/>
      <c r="H197" s="115"/>
      <c r="I197" s="115"/>
    </row>
    <row r="198" spans="1:9" ht="18.75">
      <c r="A198" s="115"/>
      <c r="B198" s="115"/>
      <c r="C198" s="115"/>
      <c r="D198" s="115"/>
      <c r="E198" s="115"/>
      <c r="F198" s="198"/>
      <c r="G198" s="198"/>
      <c r="H198" s="115" t="s">
        <v>53</v>
      </c>
      <c r="I198" s="115"/>
    </row>
    <row r="199" spans="1:9" ht="17.25" customHeight="1">
      <c r="A199" s="198"/>
      <c r="B199" s="198"/>
      <c r="C199" s="198"/>
      <c r="D199" s="198"/>
      <c r="E199" s="115"/>
      <c r="F199" s="198"/>
      <c r="G199" s="115"/>
      <c r="H199" s="115"/>
      <c r="I199" s="115"/>
    </row>
    <row r="200" spans="1:9" ht="18.75">
      <c r="A200" s="115" t="s">
        <v>102</v>
      </c>
      <c r="B200" s="115"/>
      <c r="C200" s="115"/>
      <c r="D200" s="115"/>
      <c r="E200" s="115"/>
      <c r="F200" s="115"/>
      <c r="G200" s="115"/>
      <c r="H200" s="115"/>
      <c r="I200" s="115"/>
    </row>
    <row r="201" spans="1:9" ht="18.75">
      <c r="A201" s="115" t="s">
        <v>68</v>
      </c>
      <c r="B201" s="115"/>
      <c r="C201" s="115"/>
      <c r="D201" s="115"/>
      <c r="E201" s="115"/>
      <c r="F201" s="115"/>
      <c r="G201" s="115"/>
      <c r="H201" s="115"/>
      <c r="I201" s="115"/>
    </row>
    <row r="202" spans="1:9" ht="18.75">
      <c r="A202" s="115" t="s">
        <v>82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44"/>
      <c r="B203" s="144"/>
      <c r="C203" s="144"/>
      <c r="D203" s="144"/>
      <c r="E203" s="144"/>
      <c r="F203" s="144"/>
      <c r="G203" s="198"/>
      <c r="H203" s="139" t="s">
        <v>54</v>
      </c>
      <c r="I203" s="144"/>
    </row>
    <row r="204" spans="1:9" ht="44.25" customHeight="1">
      <c r="A204" s="15"/>
      <c r="B204" s="14"/>
      <c r="C204" s="14"/>
      <c r="D204" s="14"/>
      <c r="E204" s="14"/>
      <c r="F204" s="14"/>
      <c r="G204" s="23"/>
      <c r="H204" s="23"/>
      <c r="I204" s="14"/>
    </row>
    <row r="205" spans="1:9" ht="23.25" customHeight="1">
      <c r="A205" s="442" t="s">
        <v>83</v>
      </c>
      <c r="B205" s="443"/>
      <c r="C205" s="443"/>
      <c r="D205" s="443"/>
      <c r="E205" s="443"/>
      <c r="F205" s="443"/>
      <c r="G205" s="443"/>
      <c r="H205" s="443"/>
      <c r="I205" s="444"/>
    </row>
    <row r="206" spans="1:9" ht="18.75">
      <c r="A206" s="145" t="s">
        <v>84</v>
      </c>
      <c r="B206" s="115"/>
      <c r="C206" s="115"/>
      <c r="D206" s="115"/>
      <c r="E206" s="115"/>
      <c r="F206" s="115"/>
      <c r="G206" s="115"/>
      <c r="H206" s="115"/>
      <c r="I206" s="146"/>
    </row>
    <row r="207" spans="1:9" ht="19.5" customHeight="1">
      <c r="A207" s="239" t="s">
        <v>100</v>
      </c>
      <c r="B207" s="115"/>
      <c r="C207" s="115"/>
      <c r="D207" s="115"/>
      <c r="E207" s="115"/>
      <c r="F207" s="115"/>
      <c r="G207" s="115"/>
      <c r="H207" s="115"/>
      <c r="I207" s="146"/>
    </row>
    <row r="208" spans="1:9" ht="23.25" customHeight="1">
      <c r="A208" s="239" t="s">
        <v>101</v>
      </c>
      <c r="B208" s="115"/>
      <c r="C208" s="115"/>
      <c r="D208" s="115"/>
      <c r="E208" s="115"/>
      <c r="F208" s="115"/>
      <c r="G208" s="115"/>
      <c r="H208" s="115"/>
      <c r="I208" s="146"/>
    </row>
    <row r="209" spans="1:9" ht="18.75">
      <c r="A209" s="445" t="s">
        <v>85</v>
      </c>
      <c r="B209" s="446"/>
      <c r="C209" s="446"/>
      <c r="D209" s="446"/>
      <c r="E209" s="446"/>
      <c r="F209" s="446"/>
      <c r="G209" s="446"/>
      <c r="H209" s="446"/>
      <c r="I209" s="447"/>
    </row>
    <row r="210" spans="1:9" ht="18.75">
      <c r="A210" s="448" t="s">
        <v>39</v>
      </c>
      <c r="B210" s="449"/>
      <c r="C210" s="449"/>
      <c r="D210" s="449"/>
      <c r="E210" s="449"/>
      <c r="F210" s="449"/>
      <c r="G210" s="449"/>
      <c r="H210" s="449"/>
      <c r="I210" s="450"/>
    </row>
    <row r="211" spans="1:9" ht="18.75">
      <c r="A211" s="145" t="s">
        <v>90</v>
      </c>
      <c r="B211" s="115"/>
      <c r="C211" s="115"/>
      <c r="D211" s="115"/>
      <c r="E211" s="115"/>
      <c r="F211" s="115"/>
      <c r="G211" s="115"/>
      <c r="H211" s="115"/>
      <c r="I211" s="146"/>
    </row>
    <row r="212" spans="1:9" ht="18.75">
      <c r="A212" s="145"/>
      <c r="B212" s="115"/>
      <c r="C212" s="115"/>
      <c r="D212" s="115"/>
      <c r="E212" s="115"/>
      <c r="F212" s="115"/>
      <c r="G212" s="115"/>
      <c r="H212" s="115"/>
      <c r="I212" s="146"/>
    </row>
    <row r="213" spans="1:9" ht="18.75">
      <c r="A213" s="145" t="s">
        <v>86</v>
      </c>
      <c r="B213" s="115"/>
      <c r="C213" s="115"/>
      <c r="D213" s="115"/>
      <c r="E213" s="115"/>
      <c r="F213" s="115"/>
      <c r="G213" s="115"/>
      <c r="H213" s="115"/>
      <c r="I213" s="146"/>
    </row>
    <row r="214" spans="1:9" ht="18.75">
      <c r="A214" s="240"/>
      <c r="B214" s="142"/>
      <c r="C214" s="142"/>
      <c r="D214" s="142"/>
      <c r="E214" s="142"/>
      <c r="F214" s="142"/>
      <c r="G214" s="142"/>
      <c r="H214" s="142" t="s">
        <v>87</v>
      </c>
      <c r="I214" s="241"/>
    </row>
    <row r="215" spans="1:9" ht="63" customHeight="1">
      <c r="A215" s="237"/>
      <c r="B215" s="237"/>
      <c r="C215" s="237"/>
      <c r="D215" s="237"/>
      <c r="E215" s="237"/>
      <c r="F215" s="237"/>
      <c r="G215" s="237"/>
      <c r="H215" s="237"/>
      <c r="I215" s="237"/>
    </row>
    <row r="216" spans="1:9" ht="18.75">
      <c r="A216" s="451" t="s">
        <v>88</v>
      </c>
      <c r="B216" s="451"/>
      <c r="C216" s="451"/>
      <c r="D216" s="451"/>
      <c r="E216" s="451"/>
      <c r="F216" s="451"/>
      <c r="G216" s="451"/>
      <c r="H216" s="451"/>
      <c r="I216" s="451"/>
    </row>
    <row r="217" spans="1:9" ht="18.75">
      <c r="A217" s="242"/>
      <c r="B217" s="243"/>
      <c r="C217" s="243"/>
      <c r="D217" s="243"/>
      <c r="E217" s="243"/>
      <c r="F217" s="243"/>
      <c r="G217" s="243"/>
      <c r="H217" s="243"/>
      <c r="I217" s="244"/>
    </row>
    <row r="218" spans="1:9" ht="18.75">
      <c r="A218" s="245" t="s">
        <v>89</v>
      </c>
      <c r="B218" s="115"/>
      <c r="C218" s="115"/>
      <c r="D218" s="115"/>
      <c r="E218" s="115"/>
      <c r="F218" s="115"/>
      <c r="G218" s="115"/>
      <c r="H218" s="115"/>
      <c r="I218" s="146"/>
    </row>
    <row r="219" spans="1:9" ht="18.75">
      <c r="A219" s="145"/>
      <c r="B219" s="115"/>
      <c r="C219" s="115"/>
      <c r="D219" s="115"/>
      <c r="E219" s="115"/>
      <c r="F219" s="115"/>
      <c r="G219" s="115"/>
      <c r="H219" s="115"/>
      <c r="I219" s="146"/>
    </row>
    <row r="220" spans="1:9" ht="18.75">
      <c r="A220" s="145" t="s">
        <v>86</v>
      </c>
      <c r="B220" s="115"/>
      <c r="C220" s="115"/>
      <c r="D220" s="115"/>
      <c r="E220" s="115"/>
      <c r="F220" s="115"/>
      <c r="G220" s="115"/>
      <c r="H220" s="115"/>
      <c r="I220" s="146"/>
    </row>
    <row r="221" spans="1:9" ht="18.75">
      <c r="A221" s="240"/>
      <c r="B221" s="142"/>
      <c r="C221" s="142"/>
      <c r="D221" s="142"/>
      <c r="E221" s="142"/>
      <c r="F221" s="142"/>
      <c r="G221" s="142"/>
      <c r="H221" s="142" t="s">
        <v>87</v>
      </c>
      <c r="I221" s="241"/>
    </row>
    <row r="222" spans="1:9" ht="18.75">
      <c r="A222" s="237"/>
      <c r="B222" s="237"/>
      <c r="C222" s="237"/>
      <c r="D222" s="237"/>
      <c r="E222" s="237"/>
      <c r="F222" s="237"/>
      <c r="G222" s="237"/>
      <c r="H222" s="237"/>
      <c r="I222" s="237"/>
    </row>
    <row r="223" spans="1:9" ht="15">
      <c r="A223" s="214"/>
      <c r="B223" s="214"/>
      <c r="C223" s="214"/>
      <c r="D223" s="214"/>
      <c r="E223" s="214"/>
      <c r="F223" s="214"/>
      <c r="G223" s="214"/>
      <c r="H223" s="214"/>
      <c r="I223" s="214"/>
    </row>
  </sheetData>
  <sheetProtection password="B1E4" sheet="1" formatCells="0" selectLockedCells="1"/>
  <mergeCells count="71">
    <mergeCell ref="B42:E42"/>
    <mergeCell ref="A188:I188"/>
    <mergeCell ref="A189:I189"/>
    <mergeCell ref="A216:I216"/>
    <mergeCell ref="A194:I194"/>
    <mergeCell ref="A195:I195"/>
    <mergeCell ref="A196:I196"/>
    <mergeCell ref="A205:I205"/>
    <mergeCell ref="A209:I209"/>
    <mergeCell ref="A210:I210"/>
    <mergeCell ref="G190:H190"/>
    <mergeCell ref="A182:B182"/>
    <mergeCell ref="A183:I183"/>
    <mergeCell ref="A184:I184"/>
    <mergeCell ref="A185:I185"/>
    <mergeCell ref="A186:I186"/>
    <mergeCell ref="A187:I187"/>
    <mergeCell ref="C139:D139"/>
    <mergeCell ref="B141:C141"/>
    <mergeCell ref="A170:I170"/>
    <mergeCell ref="A171:I171"/>
    <mergeCell ref="A173:I173"/>
    <mergeCell ref="A181:I181"/>
    <mergeCell ref="B127:I127"/>
    <mergeCell ref="A128:I128"/>
    <mergeCell ref="A130:I130"/>
    <mergeCell ref="A132:I132"/>
    <mergeCell ref="A135:I135"/>
    <mergeCell ref="A138:B138"/>
    <mergeCell ref="A107:E107"/>
    <mergeCell ref="F107:I107"/>
    <mergeCell ref="A109:I110"/>
    <mergeCell ref="A121:I121"/>
    <mergeCell ref="B123:I123"/>
    <mergeCell ref="B125:I125"/>
    <mergeCell ref="A99:I99"/>
    <mergeCell ref="A100:I100"/>
    <mergeCell ref="A101:I101"/>
    <mergeCell ref="A105:I105"/>
    <mergeCell ref="A56:F56"/>
    <mergeCell ref="A106:I106"/>
    <mergeCell ref="A46:I46"/>
    <mergeCell ref="A47:I47"/>
    <mergeCell ref="A48:I48"/>
    <mergeCell ref="A49:I49"/>
    <mergeCell ref="A53:I53"/>
    <mergeCell ref="A93:I93"/>
    <mergeCell ref="A57:F57"/>
    <mergeCell ref="B34:E34"/>
    <mergeCell ref="H34:I34"/>
    <mergeCell ref="B35:E35"/>
    <mergeCell ref="A36:I36"/>
    <mergeCell ref="B38:E38"/>
    <mergeCell ref="A40:I40"/>
    <mergeCell ref="H38:I38"/>
    <mergeCell ref="B19:E19"/>
    <mergeCell ref="B23:E23"/>
    <mergeCell ref="H23:I23"/>
    <mergeCell ref="B24:E24"/>
    <mergeCell ref="B29:E29"/>
    <mergeCell ref="H29:I29"/>
    <mergeCell ref="C192:D192"/>
    <mergeCell ref="A1:I1"/>
    <mergeCell ref="A2:I2"/>
    <mergeCell ref="A4:I4"/>
    <mergeCell ref="A5:I5"/>
    <mergeCell ref="A7:I7"/>
    <mergeCell ref="A8:I8"/>
    <mergeCell ref="A10:B10"/>
    <mergeCell ref="B12:C12"/>
    <mergeCell ref="B13:C13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58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5 G30 G35 A35 F39 F45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 G39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9" max="8" man="1"/>
    <brk id="103" max="8" man="1"/>
    <brk id="165" max="8" man="1"/>
  </rowBreaks>
  <drawing r:id="rId3"/>
  <legacyDrawing r:id="rId2"/>
  <oleObjects>
    <oleObject progId="Word.Picture.8" shapeId="19730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zoomScaleSheetLayoutView="100" zoomScalePageLayoutView="0" workbookViewId="0" topLeftCell="A46">
      <selection activeCell="J44" sqref="J44"/>
    </sheetView>
  </sheetViews>
  <sheetFormatPr defaultColWidth="9.140625" defaultRowHeight="15"/>
  <cols>
    <col min="1" max="1" width="12.57421875" style="1" customWidth="1"/>
    <col min="2" max="2" width="11.00390625" style="1" bestFit="1" customWidth="1"/>
    <col min="3" max="5" width="9.7109375" style="1" customWidth="1"/>
    <col min="6" max="6" width="12.7109375" style="1" customWidth="1"/>
    <col min="7" max="7" width="14.140625" style="1" customWidth="1"/>
    <col min="8" max="8" width="13.421875" style="1" customWidth="1"/>
    <col min="9" max="9" width="23.57421875" style="1" customWidth="1"/>
    <col min="10" max="16384" width="9.140625" style="1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149</v>
      </c>
      <c r="B8" s="510"/>
      <c r="C8" s="510"/>
      <c r="D8" s="510"/>
      <c r="E8" s="510"/>
      <c r="F8" s="510"/>
      <c r="G8" s="510"/>
      <c r="H8" s="510"/>
      <c r="I8" s="510"/>
    </row>
    <row r="9" spans="1:9" ht="15.75" thickBot="1">
      <c r="A9" s="531" t="s">
        <v>133</v>
      </c>
      <c r="B9" s="531"/>
      <c r="C9" s="531"/>
      <c r="D9" s="531"/>
      <c r="E9" s="531"/>
      <c r="F9" s="531"/>
      <c r="G9" s="531"/>
      <c r="H9" s="531"/>
      <c r="I9" s="531"/>
    </row>
    <row r="10" spans="1:9" s="117" customFormat="1" ht="15.75">
      <c r="A10" s="514" t="s">
        <v>1</v>
      </c>
      <c r="B10" s="515"/>
      <c r="C10" s="123"/>
      <c r="D10" s="28"/>
      <c r="E10" s="41" t="s">
        <v>2</v>
      </c>
      <c r="F10" s="51"/>
      <c r="G10" s="51"/>
      <c r="H10" s="51"/>
      <c r="I10" s="124"/>
    </row>
    <row r="11" spans="1:9" s="117" customFormat="1" ht="15.75">
      <c r="A11" s="46" t="s">
        <v>21</v>
      </c>
      <c r="B11" s="26"/>
      <c r="C11" s="125"/>
      <c r="D11" s="28"/>
      <c r="E11" s="42" t="s">
        <v>60</v>
      </c>
      <c r="F11" s="16"/>
      <c r="G11" s="16"/>
      <c r="H11" s="16"/>
      <c r="I11" s="126"/>
    </row>
    <row r="12" spans="1:9" s="117" customFormat="1" ht="15.75">
      <c r="A12" s="47"/>
      <c r="B12" s="516" t="s">
        <v>63</v>
      </c>
      <c r="C12" s="517"/>
      <c r="D12" s="28"/>
      <c r="E12" s="43"/>
      <c r="F12" s="127"/>
      <c r="G12" s="127"/>
      <c r="H12" s="160" t="s">
        <v>108</v>
      </c>
      <c r="I12" s="161"/>
    </row>
    <row r="13" spans="1:9" s="117" customFormat="1" ht="15.75">
      <c r="A13" s="48"/>
      <c r="B13" s="518"/>
      <c r="C13" s="519"/>
      <c r="D13" s="28"/>
      <c r="E13" s="44"/>
      <c r="F13" s="128"/>
      <c r="G13" s="128"/>
      <c r="H13" s="160" t="s">
        <v>108</v>
      </c>
      <c r="I13" s="162"/>
    </row>
    <row r="14" spans="1:9" s="117" customFormat="1" ht="15.75">
      <c r="A14" s="46" t="s">
        <v>175</v>
      </c>
      <c r="B14" s="17"/>
      <c r="C14" s="125"/>
      <c r="D14" s="28"/>
      <c r="E14" s="44"/>
      <c r="F14" s="128"/>
      <c r="G14" s="128"/>
      <c r="H14" s="160" t="s">
        <v>108</v>
      </c>
      <c r="I14" s="162"/>
    </row>
    <row r="15" spans="1:9" s="117" customFormat="1" ht="16.5" thickBot="1">
      <c r="A15" s="49"/>
      <c r="B15" s="50"/>
      <c r="C15" s="129"/>
      <c r="D15" s="125"/>
      <c r="E15" s="45"/>
      <c r="F15" s="130"/>
      <c r="G15" s="130"/>
      <c r="H15" s="160" t="s">
        <v>108</v>
      </c>
      <c r="I15" s="163"/>
    </row>
    <row r="16" spans="1:9" ht="15">
      <c r="A16" s="40" t="s">
        <v>120</v>
      </c>
      <c r="B16" s="6"/>
      <c r="C16" s="7"/>
      <c r="D16" s="8"/>
      <c r="E16" s="5"/>
      <c r="F16" s="5"/>
      <c r="G16" s="5"/>
      <c r="H16" s="5"/>
      <c r="I16" s="5"/>
    </row>
    <row r="17" spans="1:9" s="2" customFormat="1" ht="15">
      <c r="A17" s="40" t="s">
        <v>107</v>
      </c>
      <c r="B17" s="6"/>
      <c r="C17" s="7"/>
      <c r="D17" s="8"/>
      <c r="E17" s="8"/>
      <c r="F17" s="8"/>
      <c r="G17" s="8"/>
      <c r="H17" s="8"/>
      <c r="I17" s="8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117" customFormat="1" ht="15.75">
      <c r="A19" s="188" t="s">
        <v>4</v>
      </c>
      <c r="B19" s="508" t="s">
        <v>5</v>
      </c>
      <c r="C19" s="508"/>
      <c r="D19" s="508"/>
      <c r="E19" s="509"/>
      <c r="F19" s="118"/>
      <c r="G19" s="118"/>
      <c r="H19" s="118"/>
      <c r="I19" s="118"/>
    </row>
    <row r="20" spans="1:9" s="117" customFormat="1" ht="16.5" thickBot="1">
      <c r="A20" s="55">
        <v>0</v>
      </c>
      <c r="B20" s="56"/>
      <c r="C20" s="57" t="s">
        <v>6</v>
      </c>
      <c r="D20" s="133"/>
      <c r="E20" s="121"/>
      <c r="F20" s="119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8"/>
      <c r="G23" s="41" t="s">
        <v>8</v>
      </c>
      <c r="H23" s="508" t="s">
        <v>9</v>
      </c>
      <c r="I23" s="509"/>
    </row>
    <row r="24" spans="1:9" ht="15.75">
      <c r="A24" s="36"/>
      <c r="B24" s="520" t="s">
        <v>142</v>
      </c>
      <c r="C24" s="520"/>
      <c r="D24" s="520"/>
      <c r="E24" s="521"/>
      <c r="F24" s="28"/>
      <c r="G24" s="36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8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8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129"/>
      <c r="F30" s="28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8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8"/>
      <c r="G35" s="55">
        <v>1</v>
      </c>
      <c r="H35" s="57"/>
      <c r="I35" s="58"/>
    </row>
    <row r="36" spans="1:9" ht="27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528" t="s">
        <v>223</v>
      </c>
      <c r="C38" s="528"/>
      <c r="D38" s="528"/>
      <c r="E38" s="529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2"/>
      <c r="C39" s="71" t="s">
        <v>6</v>
      </c>
      <c r="D39" s="131"/>
      <c r="E39" s="132"/>
      <c r="F39" s="61"/>
      <c r="G39" s="55">
        <v>0</v>
      </c>
      <c r="H39" s="230"/>
      <c r="I39" s="59" t="s">
        <v>6</v>
      </c>
    </row>
    <row r="40" spans="1:9" ht="15.75" customHeight="1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customHeight="1" thickBot="1">
      <c r="A41" s="427"/>
      <c r="B41" s="427"/>
      <c r="C41" s="427"/>
      <c r="D41" s="427"/>
      <c r="E41" s="427"/>
      <c r="F41" s="427"/>
      <c r="G41" s="427"/>
      <c r="H41" s="427"/>
      <c r="I41" s="427"/>
    </row>
    <row r="42" spans="1:9" ht="15.75" customHeight="1">
      <c r="A42" s="60" t="s">
        <v>217</v>
      </c>
      <c r="B42" s="528" t="s">
        <v>224</v>
      </c>
      <c r="C42" s="528"/>
      <c r="D42" s="528"/>
      <c r="E42" s="529"/>
      <c r="F42" s="427"/>
      <c r="G42" s="427"/>
      <c r="H42" s="427"/>
      <c r="I42" s="427"/>
    </row>
    <row r="43" spans="1:9" ht="15.75" customHeight="1" thickBot="1">
      <c r="A43" s="55">
        <v>0</v>
      </c>
      <c r="B43" s="52"/>
      <c r="C43" s="71" t="s">
        <v>6</v>
      </c>
      <c r="D43" s="131"/>
      <c r="E43" s="132"/>
      <c r="F43" s="427"/>
      <c r="G43" s="427"/>
      <c r="H43" s="427"/>
      <c r="I43" s="427"/>
    </row>
    <row r="44" spans="1:9" ht="15.75" customHeight="1">
      <c r="A44" s="427" t="s">
        <v>231</v>
      </c>
      <c r="B44" s="427"/>
      <c r="C44" s="427"/>
      <c r="D44" s="427"/>
      <c r="E44" s="427"/>
      <c r="F44" s="427"/>
      <c r="G44" s="427"/>
      <c r="H44" s="427"/>
      <c r="I44" s="427"/>
    </row>
    <row r="45" ht="15.75" thickBot="1"/>
    <row r="46" spans="1:9" ht="27" customHeight="1">
      <c r="A46" s="495" t="s">
        <v>124</v>
      </c>
      <c r="B46" s="496"/>
      <c r="C46" s="496"/>
      <c r="D46" s="496"/>
      <c r="E46" s="496"/>
      <c r="F46" s="496"/>
      <c r="G46" s="496"/>
      <c r="H46" s="496"/>
      <c r="I46" s="497"/>
    </row>
    <row r="47" spans="1:9" ht="27" customHeight="1">
      <c r="A47" s="498" t="s">
        <v>125</v>
      </c>
      <c r="B47" s="499"/>
      <c r="C47" s="499"/>
      <c r="D47" s="499"/>
      <c r="E47" s="499"/>
      <c r="F47" s="499"/>
      <c r="G47" s="499"/>
      <c r="H47" s="499"/>
      <c r="I47" s="500"/>
    </row>
    <row r="48" spans="1:9" ht="49.5" customHeight="1">
      <c r="A48" s="501" t="s">
        <v>126</v>
      </c>
      <c r="B48" s="502"/>
      <c r="C48" s="502"/>
      <c r="D48" s="502"/>
      <c r="E48" s="502"/>
      <c r="F48" s="502"/>
      <c r="G48" s="502"/>
      <c r="H48" s="502"/>
      <c r="I48" s="503"/>
    </row>
    <row r="49" spans="1:9" ht="27" customHeight="1" thickBot="1">
      <c r="A49" s="504" t="s">
        <v>127</v>
      </c>
      <c r="B49" s="505"/>
      <c r="C49" s="505"/>
      <c r="D49" s="505"/>
      <c r="E49" s="505"/>
      <c r="F49" s="505"/>
      <c r="G49" s="505"/>
      <c r="H49" s="505"/>
      <c r="I49" s="506"/>
    </row>
    <row r="50" spans="1:9" ht="15.75">
      <c r="A50" s="178" t="s">
        <v>20</v>
      </c>
      <c r="B50" s="54"/>
      <c r="C50" s="179">
        <f>A12</f>
        <v>0</v>
      </c>
      <c r="D50" s="180" t="s">
        <v>21</v>
      </c>
      <c r="E50" s="181"/>
      <c r="F50" s="179">
        <f>A15</f>
        <v>0</v>
      </c>
      <c r="G50" s="180" t="str">
        <f>A14</f>
        <v>R.G. GIP</v>
      </c>
      <c r="H50" s="182">
        <f>B13</f>
        <v>0</v>
      </c>
      <c r="I50" s="177" t="s">
        <v>64</v>
      </c>
    </row>
    <row r="51" spans="1:9" ht="10.5" customHeight="1">
      <c r="A51" s="86"/>
      <c r="B51" s="20"/>
      <c r="C51" s="20"/>
      <c r="D51" s="2"/>
      <c r="E51" s="2"/>
      <c r="F51" s="20"/>
      <c r="G51" s="20"/>
      <c r="H51" s="20"/>
      <c r="I51" s="82"/>
    </row>
    <row r="52" spans="1:9" ht="15.75">
      <c r="A52" s="86" t="s">
        <v>22</v>
      </c>
      <c r="B52" s="20"/>
      <c r="C52" s="21">
        <f>E12</f>
        <v>0</v>
      </c>
      <c r="D52" s="24"/>
      <c r="E52" s="21"/>
      <c r="F52" s="24"/>
      <c r="G52" s="246"/>
      <c r="H52" s="25" t="s">
        <v>3</v>
      </c>
      <c r="I52" s="82"/>
    </row>
    <row r="53" spans="1:9" ht="15">
      <c r="A53" s="481" t="s">
        <v>131</v>
      </c>
      <c r="B53" s="482"/>
      <c r="C53" s="482"/>
      <c r="D53" s="482"/>
      <c r="E53" s="482"/>
      <c r="F53" s="482"/>
      <c r="G53" s="482"/>
      <c r="H53" s="482"/>
      <c r="I53" s="483"/>
    </row>
    <row r="54" spans="1:9" ht="25.5" customHeight="1">
      <c r="A54" s="185" t="s">
        <v>23</v>
      </c>
      <c r="B54" s="75"/>
      <c r="C54" s="75"/>
      <c r="D54" s="75"/>
      <c r="E54" s="75"/>
      <c r="F54" s="13"/>
      <c r="G54" s="76" t="s">
        <v>24</v>
      </c>
      <c r="H54" s="77"/>
      <c r="I54" s="78"/>
    </row>
    <row r="55" spans="1:9" ht="15.75">
      <c r="A55" s="79" t="s">
        <v>25</v>
      </c>
      <c r="B55" s="80"/>
      <c r="C55" s="80"/>
      <c r="D55" s="80"/>
      <c r="E55" s="80"/>
      <c r="F55" s="2"/>
      <c r="G55" s="81">
        <v>936</v>
      </c>
      <c r="H55" s="20"/>
      <c r="I55" s="82"/>
    </row>
    <row r="56" spans="1:9" ht="41.25" customHeight="1">
      <c r="A56" s="477" t="s">
        <v>170</v>
      </c>
      <c r="B56" s="478"/>
      <c r="C56" s="478"/>
      <c r="D56" s="478"/>
      <c r="E56" s="478"/>
      <c r="F56" s="478"/>
      <c r="G56" s="81">
        <f>LOOKUP(A20,{0,1},{0,300})</f>
        <v>0</v>
      </c>
      <c r="H56" s="81"/>
      <c r="I56" s="83"/>
    </row>
    <row r="57" spans="1:9" ht="15.75">
      <c r="A57" s="479"/>
      <c r="B57" s="480"/>
      <c r="C57" s="480"/>
      <c r="D57" s="480"/>
      <c r="E57" s="480"/>
      <c r="F57" s="480"/>
      <c r="G57" s="81"/>
      <c r="H57" s="81"/>
      <c r="I57" s="83"/>
    </row>
    <row r="58" spans="1:9" ht="15.75">
      <c r="A58" s="46" t="s">
        <v>26</v>
      </c>
      <c r="B58" s="17"/>
      <c r="C58" s="17"/>
      <c r="D58" s="17"/>
      <c r="E58" s="17"/>
      <c r="F58" s="2"/>
      <c r="G58" s="81">
        <v>1150</v>
      </c>
      <c r="H58" s="20"/>
      <c r="I58" s="82"/>
    </row>
    <row r="59" spans="1:9" ht="15.75">
      <c r="A59" s="74" t="s">
        <v>27</v>
      </c>
      <c r="B59" s="22"/>
      <c r="C59" s="22"/>
      <c r="D59" s="22"/>
      <c r="E59" s="22"/>
      <c r="F59" s="166"/>
      <c r="G59" s="84">
        <f>SUM(G55:G58)</f>
        <v>2086</v>
      </c>
      <c r="H59" s="84"/>
      <c r="I59" s="85">
        <f>+G59</f>
        <v>2086</v>
      </c>
    </row>
    <row r="60" spans="1:9" ht="15.75">
      <c r="A60" s="73"/>
      <c r="B60" s="20"/>
      <c r="C60" s="20"/>
      <c r="D60" s="20"/>
      <c r="E60" s="20"/>
      <c r="F60" s="2"/>
      <c r="G60" s="20"/>
      <c r="H60" s="20"/>
      <c r="I60" s="82"/>
    </row>
    <row r="61" spans="1:9" ht="15.75">
      <c r="A61" s="158" t="s">
        <v>28</v>
      </c>
      <c r="B61" s="21"/>
      <c r="C61" s="21"/>
      <c r="D61" s="21"/>
      <c r="E61" s="21"/>
      <c r="F61" s="13"/>
      <c r="G61" s="76" t="s">
        <v>29</v>
      </c>
      <c r="H61" s="21"/>
      <c r="I61" s="78" t="s">
        <v>103</v>
      </c>
    </row>
    <row r="62" spans="1:9" ht="15.75">
      <c r="A62" s="73" t="s">
        <v>56</v>
      </c>
      <c r="B62" s="20"/>
      <c r="C62" s="20"/>
      <c r="D62" s="20"/>
      <c r="E62" s="20"/>
      <c r="F62" s="2"/>
      <c r="G62" s="88">
        <f>LOOKUP(G25,{0,1},{0,300})</f>
        <v>0</v>
      </c>
      <c r="H62" s="20"/>
      <c r="I62" s="87">
        <f>G62</f>
        <v>0</v>
      </c>
    </row>
    <row r="63" spans="1:9" ht="15.75">
      <c r="A63" s="73"/>
      <c r="B63" s="20"/>
      <c r="C63" s="20"/>
      <c r="D63" s="20"/>
      <c r="E63" s="20"/>
      <c r="F63" s="2"/>
      <c r="G63" s="189"/>
      <c r="H63" s="20"/>
      <c r="I63" s="82"/>
    </row>
    <row r="64" spans="1:9" ht="15.75">
      <c r="A64" s="73" t="s">
        <v>144</v>
      </c>
      <c r="B64" s="20"/>
      <c r="C64" s="20"/>
      <c r="D64" s="20"/>
      <c r="E64" s="20"/>
      <c r="F64" s="2"/>
      <c r="G64" s="189">
        <f>IF(A30&lt;5,0,IF(A30&gt;4,20))</f>
        <v>0</v>
      </c>
      <c r="H64" s="20"/>
      <c r="I64" s="87">
        <f>+G64*I59/100</f>
        <v>0</v>
      </c>
    </row>
    <row r="65" spans="1:9" ht="15.75">
      <c r="A65" s="73"/>
      <c r="B65" s="20"/>
      <c r="C65" s="20"/>
      <c r="D65" s="20"/>
      <c r="E65" s="20"/>
      <c r="F65" s="2"/>
      <c r="G65" s="189"/>
      <c r="H65" s="20"/>
      <c r="I65" s="82"/>
    </row>
    <row r="66" spans="1:9" ht="15.75">
      <c r="A66" s="73" t="s">
        <v>57</v>
      </c>
      <c r="B66" s="20"/>
      <c r="C66" s="20"/>
      <c r="D66" s="20"/>
      <c r="E66" s="20"/>
      <c r="F66" s="2"/>
      <c r="G66" s="189">
        <f>IF(G30&lt;5,0,IF(G30&gt;4,30))</f>
        <v>0</v>
      </c>
      <c r="H66" s="20"/>
      <c r="I66" s="87">
        <f>+G66*I59/100</f>
        <v>0</v>
      </c>
    </row>
    <row r="67" spans="1:9" ht="15.75">
      <c r="A67" s="73"/>
      <c r="B67" s="20"/>
      <c r="C67" s="20"/>
      <c r="D67" s="20"/>
      <c r="E67" s="20"/>
      <c r="F67" s="2"/>
      <c r="G67" s="189"/>
      <c r="H67" s="20"/>
      <c r="I67" s="82"/>
    </row>
    <row r="68" spans="1:9" ht="15.75">
      <c r="A68" s="73" t="s">
        <v>58</v>
      </c>
      <c r="B68" s="20"/>
      <c r="C68" s="20"/>
      <c r="D68" s="20"/>
      <c r="E68" s="20"/>
      <c r="F68" s="2"/>
      <c r="G68" s="189">
        <f>LOOKUP(A35,{1,2,3,4,5,6,7,8,9,10,11,12,13},{0,0,0,0,50,50,50,50,50,50,60,60,60})</f>
        <v>0</v>
      </c>
      <c r="H68" s="20"/>
      <c r="I68" s="87">
        <f>+G68*I59/100</f>
        <v>0</v>
      </c>
    </row>
    <row r="69" spans="1:9" ht="15.75">
      <c r="A69" s="73"/>
      <c r="B69" s="20"/>
      <c r="C69" s="20"/>
      <c r="D69" s="20"/>
      <c r="E69" s="20"/>
      <c r="F69" s="2"/>
      <c r="G69" s="189"/>
      <c r="H69" s="20"/>
      <c r="I69" s="82"/>
    </row>
    <row r="70" spans="1:9" ht="15.75">
      <c r="A70" s="73" t="s">
        <v>93</v>
      </c>
      <c r="B70" s="20"/>
      <c r="C70" s="20"/>
      <c r="D70" s="20"/>
      <c r="E70" s="20"/>
      <c r="F70" s="2"/>
      <c r="G70" s="189">
        <f>LOOKUP(G35,{1,2,3,4,5,6,7,8,9,10,11,12,13,14,15,16,17,18,19,20},{0,30,30,30,30,32,34,36,38,40,40,40,40,40,40,40,40,40,40,40})</f>
        <v>0</v>
      </c>
      <c r="H70" s="89"/>
      <c r="I70" s="87">
        <f>+G70*I59/100</f>
        <v>0</v>
      </c>
    </row>
    <row r="71" spans="1:9" ht="15.75">
      <c r="A71" s="73"/>
      <c r="B71" s="20"/>
      <c r="C71" s="20"/>
      <c r="D71" s="20"/>
      <c r="E71" s="20"/>
      <c r="F71" s="2"/>
      <c r="G71" s="189"/>
      <c r="H71" s="20"/>
      <c r="I71" s="87"/>
    </row>
    <row r="72" spans="1:9" ht="15.75">
      <c r="A72" s="431" t="s">
        <v>228</v>
      </c>
      <c r="B72" s="20"/>
      <c r="C72" s="20"/>
      <c r="D72" s="20"/>
      <c r="E72" s="20"/>
      <c r="F72" s="2"/>
      <c r="G72" s="88">
        <f>LOOKUP(A39,{0,1},{0,400})</f>
        <v>0</v>
      </c>
      <c r="H72" s="20"/>
      <c r="I72" s="87">
        <f>G72</f>
        <v>0</v>
      </c>
    </row>
    <row r="73" spans="1:9" ht="15.75">
      <c r="A73" s="431"/>
      <c r="B73" s="20"/>
      <c r="C73" s="20"/>
      <c r="D73" s="20"/>
      <c r="E73" s="20"/>
      <c r="F73" s="2"/>
      <c r="G73" s="88"/>
      <c r="H73" s="20"/>
      <c r="I73" s="87"/>
    </row>
    <row r="74" spans="1:9" ht="15.75">
      <c r="A74" s="431" t="s">
        <v>222</v>
      </c>
      <c r="B74" s="20"/>
      <c r="C74" s="20"/>
      <c r="D74" s="20"/>
      <c r="E74" s="20"/>
      <c r="F74" s="2"/>
      <c r="G74" s="88">
        <f>LOOKUP(A43,{0,1},{0,200})</f>
        <v>0</v>
      </c>
      <c r="H74" s="20"/>
      <c r="I74" s="87">
        <f>G74</f>
        <v>0</v>
      </c>
    </row>
    <row r="75" spans="1:9" ht="15.75">
      <c r="A75" s="73"/>
      <c r="B75" s="20"/>
      <c r="C75" s="20"/>
      <c r="D75" s="20"/>
      <c r="E75" s="20"/>
      <c r="F75" s="2"/>
      <c r="G75" s="88"/>
      <c r="H75" s="20"/>
      <c r="I75" s="87"/>
    </row>
    <row r="76" spans="1:9" s="199" customFormat="1" ht="15.75">
      <c r="A76" s="73" t="s">
        <v>213</v>
      </c>
      <c r="B76" s="20"/>
      <c r="C76" s="20"/>
      <c r="D76" s="20"/>
      <c r="E76" s="20"/>
      <c r="F76" s="4"/>
      <c r="G76" s="88">
        <f>LOOKUP(G39,{0,1},{0,350})</f>
        <v>0</v>
      </c>
      <c r="H76" s="20"/>
      <c r="I76" s="87">
        <f>G76</f>
        <v>0</v>
      </c>
    </row>
    <row r="77" spans="1:9" ht="16.5" thickBot="1">
      <c r="A77" s="90"/>
      <c r="B77" s="57"/>
      <c r="C77" s="57"/>
      <c r="D77" s="57"/>
      <c r="E77" s="57"/>
      <c r="F77" s="167"/>
      <c r="G77" s="190"/>
      <c r="H77" s="57"/>
      <c r="I77" s="91"/>
    </row>
    <row r="78" spans="1:9" ht="16.5" thickBot="1">
      <c r="A78" s="86" t="s">
        <v>30</v>
      </c>
      <c r="B78" s="20"/>
      <c r="C78" s="20"/>
      <c r="D78" s="20"/>
      <c r="E78" s="20"/>
      <c r="F78" s="2"/>
      <c r="G78" s="92">
        <f>I59+I62+I64+I66+I68+I70+I72+I74+I76</f>
        <v>2086</v>
      </c>
      <c r="H78" s="18" t="s">
        <v>31</v>
      </c>
      <c r="I78" s="94">
        <f>G78-(G78/3)</f>
        <v>1390.6666666666665</v>
      </c>
    </row>
    <row r="79" spans="1:9" ht="16.5" thickBot="1">
      <c r="A79" s="86"/>
      <c r="B79" s="20"/>
      <c r="C79" s="20"/>
      <c r="D79" s="20"/>
      <c r="E79" s="20"/>
      <c r="F79" s="2"/>
      <c r="G79" s="92"/>
      <c r="H79" s="18"/>
      <c r="I79" s="95"/>
    </row>
    <row r="80" spans="1:9" ht="16.5" thickBot="1">
      <c r="A80" s="86" t="s">
        <v>145</v>
      </c>
      <c r="B80" s="20"/>
      <c r="C80" s="20"/>
      <c r="D80" s="20"/>
      <c r="E80" s="20"/>
      <c r="F80" s="2"/>
      <c r="G80" s="92"/>
      <c r="H80" s="18"/>
      <c r="I80" s="94">
        <f>LOOKUP(A25,{0,1},{0,300})</f>
        <v>0</v>
      </c>
    </row>
    <row r="81" ht="9" customHeight="1" thickBot="1"/>
    <row r="82" spans="1:9" ht="16.5" thickBot="1">
      <c r="A82" s="86" t="s">
        <v>32</v>
      </c>
      <c r="B82" s="2"/>
      <c r="C82" s="20"/>
      <c r="D82" s="20"/>
      <c r="E82" s="20"/>
      <c r="F82" s="20"/>
      <c r="G82" s="189"/>
      <c r="H82" s="20"/>
      <c r="I82" s="247"/>
    </row>
    <row r="83" spans="1:9" ht="15.75">
      <c r="A83" s="29" t="s">
        <v>130</v>
      </c>
      <c r="B83" s="2"/>
      <c r="C83" s="93"/>
      <c r="D83" s="93"/>
      <c r="E83" s="93"/>
      <c r="F83" s="93"/>
      <c r="G83" s="93"/>
      <c r="H83" s="93"/>
      <c r="I83" s="97"/>
    </row>
    <row r="84" spans="1:9" ht="9" customHeight="1" thickBot="1">
      <c r="A84" s="73"/>
      <c r="B84" s="2"/>
      <c r="C84" s="26"/>
      <c r="D84" s="26"/>
      <c r="E84" s="26"/>
      <c r="F84" s="26"/>
      <c r="G84" s="26"/>
      <c r="H84" s="26"/>
      <c r="I84" s="98"/>
    </row>
    <row r="85" spans="1:9" ht="16.5" thickBot="1">
      <c r="A85" s="86" t="s">
        <v>114</v>
      </c>
      <c r="B85" s="2"/>
      <c r="C85" s="20"/>
      <c r="D85" s="20"/>
      <c r="E85" s="20"/>
      <c r="F85" s="183">
        <v>0</v>
      </c>
      <c r="G85" s="20" t="s">
        <v>6</v>
      </c>
      <c r="H85" s="20"/>
      <c r="I85" s="96">
        <f>LOOKUP(F85,{0,1},{0,450})</f>
        <v>0</v>
      </c>
    </row>
    <row r="86" spans="1:9" ht="15.75" thickBot="1">
      <c r="A86" s="29" t="s">
        <v>128</v>
      </c>
      <c r="B86" s="2"/>
      <c r="C86" s="27"/>
      <c r="D86" s="27"/>
      <c r="E86" s="27"/>
      <c r="F86" s="27"/>
      <c r="G86" s="27"/>
      <c r="H86" s="27"/>
      <c r="I86" s="62"/>
    </row>
    <row r="87" spans="1:9" ht="16.5" thickBot="1">
      <c r="A87" s="86" t="s">
        <v>33</v>
      </c>
      <c r="B87" s="2"/>
      <c r="C87" s="93"/>
      <c r="D87" s="93"/>
      <c r="E87" s="93"/>
      <c r="F87" s="93"/>
      <c r="G87" s="93"/>
      <c r="H87" s="93"/>
      <c r="I87" s="99">
        <f>SUM(I78:I85)</f>
        <v>1390.6666666666665</v>
      </c>
    </row>
    <row r="88" spans="1:9" ht="9" customHeight="1" thickBot="1">
      <c r="A88" s="86"/>
      <c r="B88" s="2"/>
      <c r="C88" s="93"/>
      <c r="D88" s="93"/>
      <c r="E88" s="93"/>
      <c r="F88" s="93"/>
      <c r="G88" s="93"/>
      <c r="H88" s="93"/>
      <c r="I88" s="100"/>
    </row>
    <row r="89" spans="1:9" ht="16.5" thickBot="1">
      <c r="A89" s="86" t="s">
        <v>34</v>
      </c>
      <c r="B89" s="2"/>
      <c r="C89" s="93"/>
      <c r="D89" s="93"/>
      <c r="E89" s="93"/>
      <c r="F89" s="93"/>
      <c r="G89" s="93"/>
      <c r="H89" s="93"/>
      <c r="I89" s="99">
        <f>I87*15/100</f>
        <v>208.59999999999997</v>
      </c>
    </row>
    <row r="90" spans="1:9" ht="9" customHeight="1" thickBot="1">
      <c r="A90" s="86"/>
      <c r="B90" s="2"/>
      <c r="C90" s="93"/>
      <c r="D90" s="93"/>
      <c r="E90" s="93"/>
      <c r="F90" s="93"/>
      <c r="G90" s="93"/>
      <c r="H90" s="93"/>
      <c r="I90" s="100"/>
    </row>
    <row r="91" spans="1:9" ht="16.5" thickBot="1">
      <c r="A91" s="86" t="s">
        <v>35</v>
      </c>
      <c r="B91" s="2"/>
      <c r="C91" s="93"/>
      <c r="D91" s="93"/>
      <c r="E91" s="93"/>
      <c r="F91" s="93"/>
      <c r="G91" s="93"/>
      <c r="H91" s="93"/>
      <c r="I91" s="99">
        <f>I87+I89</f>
        <v>1599.2666666666664</v>
      </c>
    </row>
    <row r="92" spans="1:9" ht="16.5" thickBot="1">
      <c r="A92" s="101" t="s">
        <v>36</v>
      </c>
      <c r="B92" s="167"/>
      <c r="C92" s="57"/>
      <c r="D92" s="57"/>
      <c r="E92" s="57"/>
      <c r="F92" s="57"/>
      <c r="G92" s="57"/>
      <c r="H92" s="57"/>
      <c r="I92" s="59"/>
    </row>
    <row r="93" spans="1:9" ht="16.5" thickBot="1">
      <c r="A93" s="101" t="s">
        <v>139</v>
      </c>
      <c r="B93" s="2"/>
      <c r="C93" s="20"/>
      <c r="D93" s="20"/>
      <c r="E93" s="20"/>
      <c r="F93" s="20"/>
      <c r="G93" s="20"/>
      <c r="H93" s="20"/>
      <c r="I93" s="248"/>
    </row>
    <row r="94" spans="1:9" ht="15">
      <c r="A94" s="484" t="s">
        <v>37</v>
      </c>
      <c r="B94" s="485"/>
      <c r="C94" s="485"/>
      <c r="D94" s="485"/>
      <c r="E94" s="485"/>
      <c r="F94" s="485"/>
      <c r="G94" s="485"/>
      <c r="H94" s="485"/>
      <c r="I94" s="486"/>
    </row>
    <row r="95" spans="1:9" ht="15">
      <c r="A95" s="168" t="s">
        <v>179</v>
      </c>
      <c r="B95" s="169"/>
      <c r="C95" s="169" t="s">
        <v>55</v>
      </c>
      <c r="D95" s="169"/>
      <c r="E95" s="169"/>
      <c r="F95" s="169"/>
      <c r="G95" s="169"/>
      <c r="H95" s="169"/>
      <c r="I95" s="170"/>
    </row>
    <row r="96" spans="1:9" ht="15">
      <c r="A96" s="168" t="s">
        <v>38</v>
      </c>
      <c r="B96" s="169"/>
      <c r="C96" s="169"/>
      <c r="D96" s="169"/>
      <c r="E96" s="169"/>
      <c r="F96" s="169"/>
      <c r="G96" s="169"/>
      <c r="H96" s="169"/>
      <c r="I96" s="170"/>
    </row>
    <row r="97" spans="1:9" ht="15">
      <c r="A97" s="168" t="s">
        <v>180</v>
      </c>
      <c r="B97" s="169"/>
      <c r="C97" s="169"/>
      <c r="D97" s="169"/>
      <c r="E97" s="169"/>
      <c r="F97" s="169"/>
      <c r="G97" s="169"/>
      <c r="H97" s="169"/>
      <c r="I97" s="170"/>
    </row>
    <row r="98" spans="1:9" ht="15">
      <c r="A98" s="63" t="s">
        <v>184</v>
      </c>
      <c r="B98" s="64"/>
      <c r="C98" s="64"/>
      <c r="D98" s="64"/>
      <c r="E98" s="64"/>
      <c r="F98" s="64"/>
      <c r="G98" s="64"/>
      <c r="H98" s="64"/>
      <c r="I98" s="65"/>
    </row>
    <row r="99" spans="1:9" ht="15">
      <c r="A99" s="168" t="s">
        <v>182</v>
      </c>
      <c r="B99" s="169"/>
      <c r="C99" s="169"/>
      <c r="D99" s="169"/>
      <c r="E99" s="169"/>
      <c r="F99" s="169"/>
      <c r="G99" s="169"/>
      <c r="H99" s="169"/>
      <c r="I99" s="170"/>
    </row>
    <row r="100" spans="1:9" ht="15.75" customHeight="1">
      <c r="A100" s="487" t="s">
        <v>227</v>
      </c>
      <c r="B100" s="488"/>
      <c r="C100" s="488"/>
      <c r="D100" s="488"/>
      <c r="E100" s="488"/>
      <c r="F100" s="488"/>
      <c r="G100" s="488"/>
      <c r="H100" s="488"/>
      <c r="I100" s="489"/>
    </row>
    <row r="101" spans="1:9" ht="27.75" customHeight="1">
      <c r="A101" s="490" t="s">
        <v>178</v>
      </c>
      <c r="B101" s="491"/>
      <c r="C101" s="491"/>
      <c r="D101" s="491"/>
      <c r="E101" s="491"/>
      <c r="F101" s="491"/>
      <c r="G101" s="491"/>
      <c r="H101" s="491"/>
      <c r="I101" s="492"/>
    </row>
    <row r="102" spans="1:9" ht="27.75" customHeight="1">
      <c r="A102" s="490" t="s">
        <v>129</v>
      </c>
      <c r="B102" s="491"/>
      <c r="C102" s="491"/>
      <c r="D102" s="491"/>
      <c r="E102" s="491"/>
      <c r="F102" s="491"/>
      <c r="G102" s="491"/>
      <c r="H102" s="491"/>
      <c r="I102" s="492"/>
    </row>
    <row r="103" spans="1:9" ht="15">
      <c r="A103" s="171" t="s">
        <v>245</v>
      </c>
      <c r="B103" s="169"/>
      <c r="C103" s="169"/>
      <c r="D103" s="169"/>
      <c r="E103" s="169"/>
      <c r="F103" s="169"/>
      <c r="G103" s="169"/>
      <c r="H103" s="169"/>
      <c r="I103" s="170"/>
    </row>
    <row r="104" spans="1:9" ht="15.75" thickBot="1">
      <c r="A104" s="66" t="s">
        <v>92</v>
      </c>
      <c r="B104" s="67"/>
      <c r="C104" s="67"/>
      <c r="D104" s="67"/>
      <c r="E104" s="67"/>
      <c r="F104" s="67"/>
      <c r="G104" s="67"/>
      <c r="H104" s="67"/>
      <c r="I104" s="68"/>
    </row>
    <row r="105" spans="1:9" ht="21.7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35.25" customHeight="1">
      <c r="A106" s="467" t="s">
        <v>0</v>
      </c>
      <c r="B106" s="467"/>
      <c r="C106" s="467"/>
      <c r="D106" s="467"/>
      <c r="E106" s="467"/>
      <c r="F106" s="467"/>
      <c r="G106" s="467"/>
      <c r="H106" s="467"/>
      <c r="I106" s="467"/>
    </row>
    <row r="107" spans="1:9" ht="22.5">
      <c r="A107" s="468" t="str">
        <f>A5</f>
        <v>UFFICIO GIP/GUP</v>
      </c>
      <c r="B107" s="468"/>
      <c r="C107" s="468"/>
      <c r="D107" s="468"/>
      <c r="E107" s="468"/>
      <c r="F107" s="468"/>
      <c r="G107" s="468"/>
      <c r="H107" s="468"/>
      <c r="I107" s="468"/>
    </row>
    <row r="108" spans="1:9" ht="24.75" customHeight="1">
      <c r="A108" s="469" t="s">
        <v>97</v>
      </c>
      <c r="B108" s="469"/>
      <c r="C108" s="469"/>
      <c r="D108" s="469"/>
      <c r="E108" s="469"/>
      <c r="F108" s="470"/>
      <c r="G108" s="470"/>
      <c r="H108" s="470"/>
      <c r="I108" s="470"/>
    </row>
    <row r="109" spans="1:9" ht="16.5" thickBot="1">
      <c r="A109" s="134"/>
      <c r="B109" s="134"/>
      <c r="C109" s="134"/>
      <c r="D109" s="134"/>
      <c r="E109" s="134"/>
      <c r="F109" s="134"/>
      <c r="G109" s="134"/>
      <c r="H109" s="134"/>
      <c r="I109" s="134"/>
    </row>
    <row r="110" spans="1:9" ht="37.5" customHeight="1">
      <c r="A110" s="471" t="s">
        <v>98</v>
      </c>
      <c r="B110" s="472"/>
      <c r="C110" s="472"/>
      <c r="D110" s="472"/>
      <c r="E110" s="472"/>
      <c r="F110" s="472"/>
      <c r="G110" s="472"/>
      <c r="H110" s="472"/>
      <c r="I110" s="473"/>
    </row>
    <row r="111" spans="1:9" ht="24.75" customHeight="1" thickBot="1">
      <c r="A111" s="474"/>
      <c r="B111" s="475"/>
      <c r="C111" s="475"/>
      <c r="D111" s="475"/>
      <c r="E111" s="475"/>
      <c r="F111" s="475"/>
      <c r="G111" s="475"/>
      <c r="H111" s="475"/>
      <c r="I111" s="476"/>
    </row>
    <row r="112" spans="1:9" ht="15">
      <c r="A112" s="122"/>
      <c r="B112" s="122"/>
      <c r="C112" s="122"/>
      <c r="D112" s="122"/>
      <c r="E112" s="19"/>
      <c r="F112" s="19"/>
      <c r="G112" s="122"/>
      <c r="H112" s="122"/>
      <c r="I112" s="122"/>
    </row>
    <row r="113" spans="1:9" ht="30" customHeight="1">
      <c r="A113" s="33" t="s">
        <v>96</v>
      </c>
      <c r="B113" s="102"/>
      <c r="C113" s="103">
        <f>A12</f>
        <v>0</v>
      </c>
      <c r="D113" s="33" t="s">
        <v>21</v>
      </c>
      <c r="E113" s="104"/>
      <c r="F113" s="103">
        <f>A15</f>
        <v>0</v>
      </c>
      <c r="G113" s="33" t="str">
        <f>A14</f>
        <v>R.G. GIP</v>
      </c>
      <c r="H113" s="105">
        <f>B13</f>
        <v>0</v>
      </c>
      <c r="I113" s="33" t="s">
        <v>64</v>
      </c>
    </row>
    <row r="114" spans="1:9" ht="18.75">
      <c r="A114" s="34"/>
      <c r="B114" s="34"/>
      <c r="C114" s="106"/>
      <c r="D114" s="106"/>
      <c r="E114" s="106"/>
      <c r="F114" s="106"/>
      <c r="G114" s="106"/>
      <c r="H114" s="106"/>
      <c r="I114" s="106"/>
    </row>
    <row r="115" spans="1:9" ht="18.75">
      <c r="A115" s="33" t="s">
        <v>109</v>
      </c>
      <c r="B115" s="184">
        <f>E12</f>
        <v>0</v>
      </c>
      <c r="C115" s="34"/>
      <c r="D115" s="33"/>
      <c r="G115" s="33" t="s">
        <v>108</v>
      </c>
      <c r="H115" s="33">
        <f>I12</f>
        <v>0</v>
      </c>
      <c r="I115" s="32"/>
    </row>
    <row r="116" spans="1:9" ht="18.75">
      <c r="A116" s="33"/>
      <c r="B116" s="35">
        <f>E13</f>
        <v>0</v>
      </c>
      <c r="C116" s="34"/>
      <c r="D116" s="33"/>
      <c r="G116" s="33" t="s">
        <v>108</v>
      </c>
      <c r="H116" s="33">
        <f>I13</f>
        <v>0</v>
      </c>
      <c r="I116" s="32"/>
    </row>
    <row r="117" spans="1:9" ht="18.75">
      <c r="A117" s="33"/>
      <c r="B117" s="35">
        <f>E14</f>
        <v>0</v>
      </c>
      <c r="C117" s="34"/>
      <c r="D117" s="33"/>
      <c r="G117" s="33" t="s">
        <v>108</v>
      </c>
      <c r="H117" s="33">
        <f>I14</f>
        <v>0</v>
      </c>
      <c r="I117" s="32"/>
    </row>
    <row r="118" spans="1:9" ht="18.75">
      <c r="A118" s="33"/>
      <c r="B118" s="35">
        <f>E15</f>
        <v>0</v>
      </c>
      <c r="C118" s="34"/>
      <c r="D118" s="33"/>
      <c r="G118" s="33" t="s">
        <v>108</v>
      </c>
      <c r="H118" s="33">
        <f>I15</f>
        <v>0</v>
      </c>
      <c r="I118" s="32"/>
    </row>
    <row r="120" spans="1:9" ht="18.75">
      <c r="A120" s="33" t="s">
        <v>110</v>
      </c>
      <c r="C120" s="249"/>
      <c r="D120" s="33"/>
      <c r="E120" s="34"/>
      <c r="F120" s="107" t="s">
        <v>71</v>
      </c>
      <c r="G120" s="250"/>
      <c r="H120" s="33"/>
      <c r="I120" s="33"/>
    </row>
    <row r="122" spans="1:9" ht="18.75">
      <c r="A122" s="530" t="s">
        <v>65</v>
      </c>
      <c r="B122" s="530"/>
      <c r="C122" s="530"/>
      <c r="D122" s="530"/>
      <c r="E122" s="530"/>
      <c r="F122" s="530"/>
      <c r="G122" s="530"/>
      <c r="H122" s="530"/>
      <c r="I122" s="530"/>
    </row>
    <row r="123" spans="1:9" ht="18.75">
      <c r="A123" s="108"/>
      <c r="B123" s="108"/>
      <c r="C123" s="108"/>
      <c r="D123" s="108"/>
      <c r="E123" s="108"/>
      <c r="F123" s="108"/>
      <c r="G123" s="108"/>
      <c r="H123" s="108"/>
      <c r="I123" s="108"/>
    </row>
    <row r="124" spans="1:9" ht="40.5" customHeight="1">
      <c r="A124" s="157">
        <v>1</v>
      </c>
      <c r="B124" s="462" t="s">
        <v>174</v>
      </c>
      <c r="C124" s="462"/>
      <c r="D124" s="462"/>
      <c r="E124" s="462"/>
      <c r="F124" s="462"/>
      <c r="G124" s="462"/>
      <c r="H124" s="462"/>
      <c r="I124" s="462"/>
    </row>
    <row r="125" spans="1:9" ht="17.25" customHeight="1">
      <c r="A125" s="109" t="s">
        <v>68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54" customHeight="1">
      <c r="A126" s="157"/>
      <c r="B126" s="462" t="s">
        <v>67</v>
      </c>
      <c r="C126" s="462"/>
      <c r="D126" s="462"/>
      <c r="E126" s="462"/>
      <c r="F126" s="462"/>
      <c r="G126" s="462"/>
      <c r="H126" s="462"/>
      <c r="I126" s="462"/>
    </row>
    <row r="127" spans="1:9" ht="18.75">
      <c r="A127" s="109" t="s">
        <v>68</v>
      </c>
      <c r="B127" s="192"/>
      <c r="C127" s="192"/>
      <c r="D127" s="192"/>
      <c r="E127" s="192"/>
      <c r="F127" s="192"/>
      <c r="G127" s="192"/>
      <c r="H127" s="192"/>
      <c r="I127" s="192"/>
    </row>
    <row r="128" spans="1:9" ht="72" customHeight="1">
      <c r="A128" s="157"/>
      <c r="B128" s="463" t="s">
        <v>173</v>
      </c>
      <c r="C128" s="463"/>
      <c r="D128" s="463"/>
      <c r="E128" s="463"/>
      <c r="F128" s="463"/>
      <c r="G128" s="463"/>
      <c r="H128" s="463"/>
      <c r="I128" s="463"/>
    </row>
    <row r="129" spans="1:9" ht="18.75" customHeight="1">
      <c r="A129" s="466" t="s">
        <v>168</v>
      </c>
      <c r="B129" s="466"/>
      <c r="C129" s="466"/>
      <c r="D129" s="466"/>
      <c r="E129" s="466"/>
      <c r="F129" s="466"/>
      <c r="G129" s="466"/>
      <c r="H129" s="466"/>
      <c r="I129" s="466"/>
    </row>
    <row r="130" spans="1:9" ht="14.25" customHeight="1">
      <c r="A130" s="110"/>
      <c r="B130" s="111"/>
      <c r="C130" s="111"/>
      <c r="D130" s="111"/>
      <c r="E130" s="111"/>
      <c r="F130" s="112"/>
      <c r="G130" s="111"/>
      <c r="H130" s="110"/>
      <c r="I130" s="110"/>
    </row>
    <row r="131" spans="1:9" ht="18.75">
      <c r="A131" s="464" t="s">
        <v>39</v>
      </c>
      <c r="B131" s="464"/>
      <c r="C131" s="464"/>
      <c r="D131" s="464"/>
      <c r="E131" s="464"/>
      <c r="F131" s="464"/>
      <c r="G131" s="464"/>
      <c r="H131" s="464"/>
      <c r="I131" s="464"/>
    </row>
    <row r="132" spans="1:9" ht="14.25" customHeight="1">
      <c r="A132" s="204"/>
      <c r="B132" s="204"/>
      <c r="C132" s="204"/>
      <c r="D132" s="204"/>
      <c r="E132" s="204"/>
      <c r="F132" s="204"/>
      <c r="G132" s="204"/>
      <c r="H132" s="204"/>
      <c r="I132" s="204"/>
    </row>
    <row r="133" spans="1:9" ht="43.5" customHeight="1">
      <c r="A133" s="465" t="s">
        <v>247</v>
      </c>
      <c r="B133" s="465"/>
      <c r="C133" s="465"/>
      <c r="D133" s="465"/>
      <c r="E133" s="465"/>
      <c r="F133" s="465"/>
      <c r="G133" s="465"/>
      <c r="H133" s="465"/>
      <c r="I133" s="465"/>
    </row>
    <row r="134" spans="1:9" ht="29.25" customHeight="1">
      <c r="A134" s="35" t="s">
        <v>91</v>
      </c>
      <c r="B134" s="33"/>
      <c r="C134" s="33"/>
      <c r="D134" s="33"/>
      <c r="E134" s="33"/>
      <c r="F134" s="33"/>
      <c r="G134" s="33"/>
      <c r="H134" s="33"/>
      <c r="I134" s="33"/>
    </row>
    <row r="135" spans="1:9" ht="14.25" customHeight="1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8.75">
      <c r="A136" s="464" t="s">
        <v>40</v>
      </c>
      <c r="B136" s="464"/>
      <c r="C136" s="464"/>
      <c r="D136" s="464"/>
      <c r="E136" s="464"/>
      <c r="F136" s="464"/>
      <c r="G136" s="464"/>
      <c r="H136" s="464"/>
      <c r="I136" s="464"/>
    </row>
    <row r="137" spans="1:9" ht="14.25" customHeight="1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8.75">
      <c r="A138" s="33" t="s">
        <v>115</v>
      </c>
      <c r="B138" s="33"/>
      <c r="C138" s="33"/>
      <c r="D138" s="33"/>
      <c r="E138" s="33"/>
      <c r="F138" s="33"/>
      <c r="G138" s="33"/>
      <c r="H138" s="33"/>
      <c r="I138" s="33"/>
    </row>
    <row r="139" spans="1:9" ht="18.75">
      <c r="A139" s="459">
        <f>I91</f>
        <v>1599.2666666666664</v>
      </c>
      <c r="B139" s="459"/>
      <c r="C139" s="33" t="s">
        <v>41</v>
      </c>
      <c r="D139" s="172"/>
      <c r="F139" s="33"/>
      <c r="G139" s="33"/>
      <c r="H139" s="33"/>
      <c r="I139" s="33"/>
    </row>
    <row r="140" spans="1:9" ht="18.75">
      <c r="A140" s="33" t="s">
        <v>116</v>
      </c>
      <c r="B140" s="33"/>
      <c r="C140" s="459">
        <f>I93</f>
        <v>0</v>
      </c>
      <c r="D140" s="459"/>
      <c r="E140" s="33" t="s">
        <v>79</v>
      </c>
      <c r="F140" s="33"/>
      <c r="G140" s="33"/>
      <c r="H140" s="33"/>
      <c r="I140" s="33"/>
    </row>
    <row r="141" spans="1:9" ht="18.75">
      <c r="A141" s="33"/>
      <c r="B141" s="33"/>
      <c r="C141" s="113"/>
      <c r="D141" s="33"/>
      <c r="E141" s="33"/>
      <c r="F141" s="33"/>
      <c r="G141" s="33"/>
      <c r="H141" s="33"/>
      <c r="I141" s="33"/>
    </row>
    <row r="142" spans="1:9" ht="18.75">
      <c r="A142" s="33" t="s">
        <v>42</v>
      </c>
      <c r="B142" s="460">
        <v>43116</v>
      </c>
      <c r="C142" s="460"/>
      <c r="D142" s="33"/>
      <c r="E142" s="33"/>
      <c r="F142" s="33"/>
      <c r="G142" s="33"/>
      <c r="H142" s="33"/>
      <c r="I142" s="33"/>
    </row>
    <row r="143" spans="1:9" ht="18.75">
      <c r="A143" s="33"/>
      <c r="B143" s="156"/>
      <c r="C143" s="156"/>
      <c r="D143" s="33"/>
      <c r="E143" s="33"/>
      <c r="F143" s="107" t="s">
        <v>117</v>
      </c>
      <c r="G143" s="35">
        <f>C120</f>
        <v>0</v>
      </c>
      <c r="H143" s="33"/>
      <c r="I143" s="33"/>
    </row>
    <row r="144" spans="1:9" ht="18.75">
      <c r="A144" s="33"/>
      <c r="B144" s="33"/>
      <c r="C144" s="33"/>
      <c r="D144" s="33"/>
      <c r="E144" s="34"/>
      <c r="F144" s="34"/>
      <c r="H144" s="33"/>
      <c r="I144" s="33"/>
    </row>
    <row r="145" spans="1:9" ht="32.25" customHeight="1">
      <c r="A145" s="37" t="s">
        <v>43</v>
      </c>
      <c r="B145" s="25"/>
      <c r="C145" s="25"/>
      <c r="D145" s="25"/>
      <c r="E145" s="25"/>
      <c r="F145" s="25"/>
      <c r="G145" s="25"/>
      <c r="H145" s="25"/>
      <c r="I145" s="25"/>
    </row>
    <row r="146" spans="1:9" ht="15.75">
      <c r="A146" s="203" t="s">
        <v>157</v>
      </c>
      <c r="B146" s="20" t="s">
        <v>158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157</v>
      </c>
      <c r="B147" s="20" t="s">
        <v>159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157</v>
      </c>
      <c r="B148" s="20" t="s">
        <v>160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161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162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163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164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165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166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167</v>
      </c>
      <c r="C155" s="32"/>
      <c r="D155" s="32"/>
      <c r="E155" s="32"/>
      <c r="F155" s="32"/>
      <c r="G155" s="32"/>
      <c r="H155" s="25"/>
      <c r="I155" s="25"/>
    </row>
    <row r="156" spans="1:9" ht="15.75">
      <c r="A156" s="135"/>
      <c r="B156" s="32"/>
      <c r="C156" s="32"/>
      <c r="D156" s="32"/>
      <c r="E156" s="32"/>
      <c r="F156" s="32"/>
      <c r="G156" s="32"/>
      <c r="H156" s="25"/>
      <c r="I156" s="25"/>
    </row>
    <row r="157" spans="1:9" ht="15">
      <c r="A157" s="18"/>
      <c r="B157" s="25"/>
      <c r="C157" s="25"/>
      <c r="D157" s="25"/>
      <c r="E157" s="25"/>
      <c r="F157" s="25"/>
      <c r="G157" s="25"/>
      <c r="H157" s="25"/>
      <c r="I157" s="25"/>
    </row>
    <row r="158" spans="1:9" ht="18.75">
      <c r="A158" s="114" t="s">
        <v>44</v>
      </c>
      <c r="B158" s="33"/>
      <c r="C158" s="33"/>
      <c r="D158" s="33"/>
      <c r="E158" s="33"/>
      <c r="F158" s="33"/>
      <c r="G158" s="33"/>
      <c r="H158" s="33"/>
      <c r="I158" s="33"/>
    </row>
    <row r="159" spans="1:9" ht="18.75">
      <c r="A159" s="34" t="s">
        <v>45</v>
      </c>
      <c r="B159" s="116">
        <f>C120</f>
        <v>0</v>
      </c>
      <c r="C159" s="34"/>
      <c r="D159" s="34"/>
      <c r="E159" s="34"/>
      <c r="F159" s="33"/>
      <c r="G159" s="33" t="s">
        <v>46</v>
      </c>
      <c r="H159" s="183"/>
      <c r="I159" s="33"/>
    </row>
    <row r="160" spans="1:9" ht="18.7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8.75">
      <c r="A161" s="33" t="s">
        <v>47</v>
      </c>
      <c r="B161" s="183"/>
      <c r="C161" s="33"/>
      <c r="D161" s="33"/>
      <c r="E161" s="33"/>
      <c r="F161" s="33"/>
      <c r="G161" s="33" t="s">
        <v>172</v>
      </c>
      <c r="H161" s="205"/>
      <c r="I161" s="33"/>
    </row>
    <row r="162" spans="1:9" ht="18.75">
      <c r="A162" s="33"/>
      <c r="B162" s="33"/>
      <c r="C162" s="33"/>
      <c r="D162" s="33"/>
      <c r="E162" s="33"/>
      <c r="F162" s="33"/>
      <c r="G162" s="199"/>
      <c r="H162" s="199"/>
      <c r="I162" s="33"/>
    </row>
    <row r="163" spans="1:9" ht="18.75">
      <c r="A163" s="33" t="s">
        <v>48</v>
      </c>
      <c r="B163" s="249"/>
      <c r="C163" s="33"/>
      <c r="D163" s="33"/>
      <c r="E163" s="33"/>
      <c r="F163" s="199"/>
      <c r="G163" s="33" t="s">
        <v>99</v>
      </c>
      <c r="H163" s="205"/>
      <c r="I163" s="33"/>
    </row>
    <row r="164" spans="1:9" ht="18.75">
      <c r="A164" s="34"/>
      <c r="B164" s="33"/>
      <c r="C164" s="33"/>
      <c r="D164" s="33"/>
      <c r="E164" s="33"/>
      <c r="F164" s="33"/>
      <c r="G164" s="33"/>
      <c r="H164" s="33"/>
      <c r="I164" s="33"/>
    </row>
    <row r="165" spans="1:9" ht="18.75">
      <c r="A165" s="33" t="s">
        <v>171</v>
      </c>
      <c r="B165" s="183"/>
      <c r="C165" s="33"/>
      <c r="D165" s="33"/>
      <c r="E165" s="33"/>
      <c r="F165" s="33"/>
      <c r="G165" s="33" t="s">
        <v>49</v>
      </c>
      <c r="H165" s="261"/>
      <c r="I165" s="33"/>
    </row>
    <row r="166" spans="1:9" ht="1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8.75">
      <c r="A168" s="136" t="s">
        <v>50</v>
      </c>
      <c r="B168" s="136">
        <f>A12</f>
        <v>0</v>
      </c>
      <c r="C168" s="137" t="s">
        <v>21</v>
      </c>
      <c r="D168" s="115"/>
      <c r="E168" s="115"/>
      <c r="F168" s="138"/>
      <c r="G168" s="136" t="s">
        <v>50</v>
      </c>
      <c r="H168" s="136">
        <f>A15</f>
        <v>0</v>
      </c>
      <c r="I168" s="137" t="str">
        <f>A14</f>
        <v>R.G. GIP</v>
      </c>
    </row>
    <row r="169" spans="1:9" ht="18.75">
      <c r="A169" s="34"/>
      <c r="B169" s="34"/>
      <c r="C169" s="34"/>
      <c r="D169" s="115"/>
      <c r="E169" s="115"/>
      <c r="F169" s="138"/>
      <c r="G169" s="136" t="s">
        <v>50</v>
      </c>
      <c r="H169" s="136">
        <f>H113</f>
        <v>0</v>
      </c>
      <c r="I169" s="139" t="s">
        <v>69</v>
      </c>
    </row>
    <row r="170" spans="1:9" ht="18.75">
      <c r="A170" s="115"/>
      <c r="B170" s="115"/>
      <c r="C170" s="115"/>
      <c r="D170" s="115"/>
      <c r="E170" s="115"/>
      <c r="F170" s="115"/>
      <c r="G170" s="115"/>
      <c r="H170" s="115"/>
      <c r="I170" s="115"/>
    </row>
    <row r="171" spans="1:9" ht="20.25">
      <c r="A171" s="461" t="s">
        <v>0</v>
      </c>
      <c r="B171" s="461"/>
      <c r="C171" s="461"/>
      <c r="D171" s="461"/>
      <c r="E171" s="461"/>
      <c r="F171" s="461"/>
      <c r="G171" s="461"/>
      <c r="H171" s="461"/>
      <c r="I171" s="461"/>
    </row>
    <row r="172" spans="1:9" ht="20.25">
      <c r="A172" s="461" t="str">
        <f>A107</f>
        <v>UFFICIO GIP/GUP</v>
      </c>
      <c r="B172" s="461"/>
      <c r="C172" s="461"/>
      <c r="D172" s="461"/>
      <c r="E172" s="461"/>
      <c r="F172" s="461"/>
      <c r="G172" s="461"/>
      <c r="H172" s="461"/>
      <c r="I172" s="461"/>
    </row>
    <row r="173" spans="1:9" ht="20.25">
      <c r="A173" s="260"/>
      <c r="B173" s="260"/>
      <c r="C173" s="260"/>
      <c r="D173" s="260"/>
      <c r="E173" s="260"/>
      <c r="F173" s="260"/>
      <c r="G173" s="260"/>
      <c r="H173" s="260"/>
      <c r="I173" s="260"/>
    </row>
    <row r="174" spans="1:9" ht="27.75" customHeight="1">
      <c r="A174" s="461" t="s">
        <v>51</v>
      </c>
      <c r="B174" s="461"/>
      <c r="C174" s="461"/>
      <c r="D174" s="461"/>
      <c r="E174" s="461"/>
      <c r="F174" s="461"/>
      <c r="G174" s="461"/>
      <c r="H174" s="461"/>
      <c r="I174" s="461"/>
    </row>
    <row r="175" spans="1:9" ht="27.75" customHeight="1">
      <c r="A175" s="260"/>
      <c r="B175" s="260"/>
      <c r="C175" s="260"/>
      <c r="D175" s="260"/>
      <c r="E175" s="260"/>
      <c r="F175" s="260"/>
      <c r="G175" s="260"/>
      <c r="H175" s="260"/>
      <c r="I175" s="260"/>
    </row>
    <row r="176" spans="1:9" ht="1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8.75">
      <c r="A177" s="115" t="s">
        <v>70</v>
      </c>
      <c r="B177" s="140">
        <f>F108</f>
        <v>0</v>
      </c>
      <c r="C177" s="115"/>
      <c r="D177" s="115"/>
      <c r="E177" s="115"/>
      <c r="F177" s="115"/>
      <c r="G177" s="115"/>
      <c r="H177" s="115"/>
      <c r="I177" s="115"/>
    </row>
    <row r="178" spans="1:9" ht="18.75">
      <c r="A178" s="115" t="s">
        <v>111</v>
      </c>
      <c r="B178" s="115"/>
      <c r="C178" s="115"/>
      <c r="D178" s="115"/>
      <c r="E178" s="115"/>
      <c r="F178" s="115"/>
      <c r="H178" s="164">
        <f>C120</f>
        <v>0</v>
      </c>
      <c r="I178" s="115"/>
    </row>
    <row r="179" spans="1:9" ht="18.75">
      <c r="A179" s="115"/>
      <c r="B179" s="115"/>
      <c r="C179" s="115"/>
      <c r="D179" s="115"/>
      <c r="E179" s="115"/>
      <c r="F179" s="115"/>
      <c r="G179" s="115"/>
      <c r="H179" s="115"/>
      <c r="I179" s="115"/>
    </row>
    <row r="180" spans="1:8" ht="18.75">
      <c r="A180" s="115" t="s">
        <v>104</v>
      </c>
      <c r="B180" s="115"/>
      <c r="C180" s="141">
        <f>E12</f>
        <v>0</v>
      </c>
      <c r="D180" s="142"/>
      <c r="E180" s="142"/>
      <c r="F180" s="13"/>
      <c r="G180" s="35">
        <f>G52</f>
        <v>0</v>
      </c>
      <c r="H180" s="33" t="s">
        <v>3</v>
      </c>
    </row>
    <row r="181" spans="1:8" ht="18.75">
      <c r="A181" s="115"/>
      <c r="B181" s="115"/>
      <c r="C181" s="266"/>
      <c r="D181" s="115"/>
      <c r="E181" s="115"/>
      <c r="F181" s="2"/>
      <c r="G181" s="35"/>
      <c r="H181" s="33"/>
    </row>
    <row r="182" spans="1:9" ht="24.75" customHeight="1">
      <c r="A182" s="449" t="s">
        <v>74</v>
      </c>
      <c r="B182" s="449"/>
      <c r="C182" s="449"/>
      <c r="D182" s="449"/>
      <c r="E182" s="449"/>
      <c r="F182" s="449"/>
      <c r="G182" s="449"/>
      <c r="H182" s="449"/>
      <c r="I182" s="449"/>
    </row>
    <row r="183" spans="1:9" ht="18" customHeight="1">
      <c r="A183" s="533" t="s">
        <v>73</v>
      </c>
      <c r="B183" s="533"/>
      <c r="C183" s="193"/>
      <c r="D183" s="193"/>
      <c r="E183" s="193"/>
      <c r="F183" s="193"/>
      <c r="G183" s="193"/>
      <c r="H183" s="193"/>
      <c r="I183" s="193"/>
    </row>
    <row r="184" spans="1:9" ht="75" customHeight="1">
      <c r="A184" s="455" t="str">
        <f>IF(A124=1,B124,IF(A126=1,B126,IF(A128=1,B128)))</f>
        <v>difensore di imputato/indagato ammesso al Patrocinio a spese dello Stato con provvedimento emesso da questo Ufficio in data 11.10.2017 (ipotesi ex art. 82 D.P.R. 115/2002)</v>
      </c>
      <c r="B184" s="455"/>
      <c r="C184" s="455"/>
      <c r="D184" s="455"/>
      <c r="E184" s="455"/>
      <c r="F184" s="455"/>
      <c r="G184" s="455"/>
      <c r="H184" s="455"/>
      <c r="I184" s="455"/>
    </row>
    <row r="185" spans="1:9" ht="24.75" customHeight="1">
      <c r="A185" s="449" t="s">
        <v>72</v>
      </c>
      <c r="B185" s="449"/>
      <c r="C185" s="449"/>
      <c r="D185" s="449"/>
      <c r="E185" s="449"/>
      <c r="F185" s="449"/>
      <c r="G185" s="449"/>
      <c r="H185" s="449"/>
      <c r="I185" s="449"/>
    </row>
    <row r="186" spans="1:9" ht="66" customHeight="1">
      <c r="A186" s="532" t="s">
        <v>75</v>
      </c>
      <c r="B186" s="532"/>
      <c r="C186" s="532"/>
      <c r="D186" s="532"/>
      <c r="E186" s="532"/>
      <c r="F186" s="532"/>
      <c r="G186" s="532"/>
      <c r="H186" s="532"/>
      <c r="I186" s="532"/>
    </row>
    <row r="187" spans="1:9" ht="68.25" customHeight="1">
      <c r="A187" s="456" t="s">
        <v>248</v>
      </c>
      <c r="B187" s="456"/>
      <c r="C187" s="456"/>
      <c r="D187" s="456"/>
      <c r="E187" s="456"/>
      <c r="F187" s="456"/>
      <c r="G187" s="456"/>
      <c r="H187" s="456"/>
      <c r="I187" s="456"/>
    </row>
    <row r="188" spans="1:9" ht="36" customHeight="1">
      <c r="A188" s="532" t="s">
        <v>77</v>
      </c>
      <c r="B188" s="532"/>
      <c r="C188" s="532"/>
      <c r="D188" s="532"/>
      <c r="E188" s="532"/>
      <c r="F188" s="532"/>
      <c r="G188" s="532"/>
      <c r="H188" s="532"/>
      <c r="I188" s="532"/>
    </row>
    <row r="189" spans="1:9" ht="20.25" customHeight="1">
      <c r="A189" s="532" t="s">
        <v>76</v>
      </c>
      <c r="B189" s="532"/>
      <c r="C189" s="532"/>
      <c r="D189" s="532"/>
      <c r="E189" s="532"/>
      <c r="F189" s="532"/>
      <c r="G189" s="532"/>
      <c r="H189" s="532"/>
      <c r="I189" s="532"/>
    </row>
    <row r="190" spans="1:9" ht="22.5" customHeight="1">
      <c r="A190" s="449" t="s">
        <v>78</v>
      </c>
      <c r="B190" s="449"/>
      <c r="C190" s="449"/>
      <c r="D190" s="449"/>
      <c r="E190" s="449"/>
      <c r="F190" s="449"/>
      <c r="G190" s="449"/>
      <c r="H190" s="449"/>
      <c r="I190" s="449"/>
    </row>
    <row r="191" spans="1:9" ht="25.5" customHeight="1">
      <c r="A191" s="115" t="s">
        <v>112</v>
      </c>
      <c r="B191" s="198"/>
      <c r="C191" s="199"/>
      <c r="D191" s="115">
        <f>C120</f>
        <v>0</v>
      </c>
      <c r="E191" s="115"/>
      <c r="F191" s="115"/>
      <c r="G191" s="457" t="s">
        <v>155</v>
      </c>
      <c r="H191" s="457"/>
      <c r="I191" s="200">
        <f>I91</f>
        <v>1599.2666666666664</v>
      </c>
    </row>
    <row r="192" spans="1:9" ht="18.75">
      <c r="A192" s="173" t="s">
        <v>118</v>
      </c>
      <c r="B192" s="115"/>
      <c r="C192" s="115"/>
      <c r="D192" s="115"/>
      <c r="E192" s="115"/>
      <c r="F192" s="115"/>
      <c r="G192" s="201"/>
      <c r="H192" s="199"/>
      <c r="I192" s="115"/>
    </row>
    <row r="193" spans="1:9" ht="18.75">
      <c r="A193" s="115" t="s">
        <v>156</v>
      </c>
      <c r="B193" s="115"/>
      <c r="C193" s="458">
        <f>I93</f>
        <v>0</v>
      </c>
      <c r="D193" s="458"/>
      <c r="E193" s="173" t="s">
        <v>119</v>
      </c>
      <c r="F193" s="115"/>
      <c r="G193" s="201"/>
      <c r="H193" s="199"/>
      <c r="I193" s="115"/>
    </row>
    <row r="194" spans="1:9" ht="18.75">
      <c r="A194" s="34"/>
      <c r="B194" s="34"/>
      <c r="C194" s="34"/>
      <c r="D194" s="115"/>
      <c r="E194" s="102"/>
      <c r="F194" s="34"/>
      <c r="G194" s="34"/>
      <c r="H194" s="34"/>
      <c r="I194" s="115"/>
    </row>
    <row r="195" spans="1:9" ht="21" customHeight="1">
      <c r="A195" s="535" t="s">
        <v>105</v>
      </c>
      <c r="B195" s="535"/>
      <c r="C195" s="535"/>
      <c r="D195" s="535"/>
      <c r="E195" s="535"/>
      <c r="F195" s="535"/>
      <c r="G195" s="535"/>
      <c r="H195" s="535"/>
      <c r="I195" s="535"/>
    </row>
    <row r="196" spans="1:9" ht="42" customHeight="1">
      <c r="A196" s="535" t="s">
        <v>80</v>
      </c>
      <c r="B196" s="535"/>
      <c r="C196" s="535"/>
      <c r="D196" s="535"/>
      <c r="E196" s="535"/>
      <c r="F196" s="535"/>
      <c r="G196" s="535"/>
      <c r="H196" s="535"/>
      <c r="I196" s="535"/>
    </row>
    <row r="197" spans="1:9" ht="39.75" customHeight="1">
      <c r="A197" s="453" t="s">
        <v>81</v>
      </c>
      <c r="B197" s="453"/>
      <c r="C197" s="453"/>
      <c r="D197" s="453"/>
      <c r="E197" s="453"/>
      <c r="F197" s="453"/>
      <c r="G197" s="453"/>
      <c r="H197" s="453"/>
      <c r="I197" s="453"/>
    </row>
    <row r="198" spans="1:9" ht="24.75" customHeight="1">
      <c r="A198" s="115" t="s">
        <v>52</v>
      </c>
      <c r="B198" s="115"/>
      <c r="C198" s="115"/>
      <c r="D198" s="115"/>
      <c r="E198" s="115"/>
      <c r="F198" s="115"/>
      <c r="G198" s="115"/>
      <c r="H198" s="115"/>
      <c r="I198" s="115"/>
    </row>
    <row r="199" spans="1:9" ht="18.75">
      <c r="A199" s="115"/>
      <c r="B199" s="115"/>
      <c r="C199" s="115"/>
      <c r="D199" s="115"/>
      <c r="E199" s="115"/>
      <c r="F199" s="102"/>
      <c r="G199" s="102"/>
      <c r="H199" s="115" t="s">
        <v>53</v>
      </c>
      <c r="I199" s="34"/>
    </row>
    <row r="200" spans="1:9" ht="17.25" customHeight="1">
      <c r="A200" s="102"/>
      <c r="B200" s="102"/>
      <c r="C200" s="102"/>
      <c r="D200" s="102"/>
      <c r="E200" s="34"/>
      <c r="F200" s="102"/>
      <c r="G200" s="115"/>
      <c r="H200" s="115"/>
      <c r="I200" s="34"/>
    </row>
    <row r="201" spans="1:9" ht="18.75">
      <c r="A201" s="115" t="s">
        <v>102</v>
      </c>
      <c r="B201" s="115"/>
      <c r="C201" s="115"/>
      <c r="D201" s="115"/>
      <c r="E201" s="115"/>
      <c r="F201" s="115"/>
      <c r="G201" s="115"/>
      <c r="H201" s="115"/>
      <c r="I201" s="115"/>
    </row>
    <row r="202" spans="1:9" ht="18.75">
      <c r="A202" s="115" t="s">
        <v>68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15" t="s">
        <v>82</v>
      </c>
      <c r="B203" s="115"/>
      <c r="C203" s="115"/>
      <c r="D203" s="115"/>
      <c r="E203" s="115"/>
      <c r="F203" s="115"/>
      <c r="G203" s="115"/>
      <c r="H203" s="115"/>
      <c r="I203" s="115"/>
    </row>
    <row r="204" spans="1:9" ht="18.75">
      <c r="A204" s="144"/>
      <c r="B204" s="144"/>
      <c r="C204" s="144"/>
      <c r="D204" s="144"/>
      <c r="E204" s="144"/>
      <c r="F204" s="144"/>
      <c r="G204" s="102"/>
      <c r="H204" s="139" t="s">
        <v>54</v>
      </c>
      <c r="I204" s="144"/>
    </row>
    <row r="205" spans="1:9" ht="44.25" customHeight="1">
      <c r="A205" s="15"/>
      <c r="B205" s="14"/>
      <c r="C205" s="14"/>
      <c r="D205" s="14"/>
      <c r="E205" s="14"/>
      <c r="F205" s="14"/>
      <c r="G205" s="23"/>
      <c r="H205" s="23"/>
      <c r="I205" s="14"/>
    </row>
    <row r="206" spans="1:9" ht="23.25" customHeight="1">
      <c r="A206" s="442" t="s">
        <v>83</v>
      </c>
      <c r="B206" s="443"/>
      <c r="C206" s="443"/>
      <c r="D206" s="443"/>
      <c r="E206" s="443"/>
      <c r="F206" s="443"/>
      <c r="G206" s="443"/>
      <c r="H206" s="443"/>
      <c r="I206" s="444"/>
    </row>
    <row r="207" spans="1:9" ht="18.75">
      <c r="A207" s="145" t="s">
        <v>84</v>
      </c>
      <c r="B207" s="115"/>
      <c r="C207" s="115"/>
      <c r="D207" s="115"/>
      <c r="E207" s="115"/>
      <c r="F207" s="115"/>
      <c r="G207" s="115"/>
      <c r="H207" s="115"/>
      <c r="I207" s="146"/>
    </row>
    <row r="208" spans="1:9" ht="19.5" customHeight="1">
      <c r="A208" s="147" t="s">
        <v>100</v>
      </c>
      <c r="B208" s="34"/>
      <c r="C208" s="34"/>
      <c r="D208" s="34"/>
      <c r="E208" s="34"/>
      <c r="F208" s="34"/>
      <c r="G208" s="34"/>
      <c r="H208" s="34"/>
      <c r="I208" s="148"/>
    </row>
    <row r="209" spans="1:9" ht="23.25" customHeight="1">
      <c r="A209" s="147" t="s">
        <v>101</v>
      </c>
      <c r="B209" s="34"/>
      <c r="C209" s="34"/>
      <c r="D209" s="34"/>
      <c r="E209" s="34"/>
      <c r="F209" s="34"/>
      <c r="G209" s="34"/>
      <c r="H209" s="34"/>
      <c r="I209" s="148"/>
    </row>
    <row r="210" spans="1:9" ht="18.75">
      <c r="A210" s="536" t="s">
        <v>85</v>
      </c>
      <c r="B210" s="537"/>
      <c r="C210" s="537"/>
      <c r="D210" s="537"/>
      <c r="E210" s="537"/>
      <c r="F210" s="537"/>
      <c r="G210" s="537"/>
      <c r="H210" s="537"/>
      <c r="I210" s="538"/>
    </row>
    <row r="211" spans="1:9" ht="18.75">
      <c r="A211" s="539" t="s">
        <v>39</v>
      </c>
      <c r="B211" s="530"/>
      <c r="C211" s="530"/>
      <c r="D211" s="530"/>
      <c r="E211" s="530"/>
      <c r="F211" s="530"/>
      <c r="G211" s="530"/>
      <c r="H211" s="530"/>
      <c r="I211" s="540"/>
    </row>
    <row r="212" spans="1:9" ht="18.75">
      <c r="A212" s="149" t="s">
        <v>90</v>
      </c>
      <c r="B212" s="34"/>
      <c r="C212" s="34"/>
      <c r="D212" s="34"/>
      <c r="E212" s="34"/>
      <c r="F212" s="34"/>
      <c r="G212" s="34"/>
      <c r="H212" s="34"/>
      <c r="I212" s="148"/>
    </row>
    <row r="213" spans="1:9" ht="18.75">
      <c r="A213" s="149"/>
      <c r="B213" s="34"/>
      <c r="C213" s="34"/>
      <c r="D213" s="34"/>
      <c r="E213" s="34"/>
      <c r="F213" s="34"/>
      <c r="G213" s="34"/>
      <c r="H213" s="34"/>
      <c r="I213" s="148"/>
    </row>
    <row r="214" spans="1:9" ht="18.75">
      <c r="A214" s="149" t="s">
        <v>86</v>
      </c>
      <c r="B214" s="34"/>
      <c r="C214" s="34"/>
      <c r="D214" s="34"/>
      <c r="E214" s="34"/>
      <c r="F214" s="34"/>
      <c r="G214" s="34"/>
      <c r="H214" s="34"/>
      <c r="I214" s="148"/>
    </row>
    <row r="215" spans="1:9" ht="18.75">
      <c r="A215" s="150"/>
      <c r="B215" s="143"/>
      <c r="C215" s="143"/>
      <c r="D215" s="143"/>
      <c r="E215" s="143"/>
      <c r="F215" s="143"/>
      <c r="G215" s="143"/>
      <c r="H215" s="143" t="s">
        <v>87</v>
      </c>
      <c r="I215" s="151"/>
    </row>
    <row r="216" spans="1:9" ht="63" customHeight="1">
      <c r="A216" s="138"/>
      <c r="B216" s="138"/>
      <c r="C216" s="138"/>
      <c r="D216" s="138"/>
      <c r="E216" s="138"/>
      <c r="F216" s="138"/>
      <c r="G216" s="138"/>
      <c r="H216" s="138"/>
      <c r="I216" s="138"/>
    </row>
    <row r="217" spans="1:9" ht="18.75">
      <c r="A217" s="534" t="s">
        <v>88</v>
      </c>
      <c r="B217" s="534"/>
      <c r="C217" s="534"/>
      <c r="D217" s="534"/>
      <c r="E217" s="534"/>
      <c r="F217" s="534"/>
      <c r="G217" s="534"/>
      <c r="H217" s="534"/>
      <c r="I217" s="534"/>
    </row>
    <row r="218" spans="1:9" ht="18.75">
      <c r="A218" s="152"/>
      <c r="B218" s="153"/>
      <c r="C218" s="153"/>
      <c r="D218" s="153"/>
      <c r="E218" s="153"/>
      <c r="F218" s="153"/>
      <c r="G218" s="153"/>
      <c r="H218" s="153"/>
      <c r="I218" s="154"/>
    </row>
    <row r="219" spans="1:9" ht="18.75">
      <c r="A219" s="155" t="s">
        <v>89</v>
      </c>
      <c r="B219" s="34"/>
      <c r="C219" s="34"/>
      <c r="D219" s="34"/>
      <c r="E219" s="34"/>
      <c r="F219" s="34"/>
      <c r="G219" s="34"/>
      <c r="H219" s="34"/>
      <c r="I219" s="148"/>
    </row>
    <row r="220" spans="1:9" ht="18.75">
      <c r="A220" s="149"/>
      <c r="B220" s="34"/>
      <c r="C220" s="34"/>
      <c r="D220" s="34"/>
      <c r="E220" s="34"/>
      <c r="F220" s="34"/>
      <c r="G220" s="34"/>
      <c r="H220" s="34"/>
      <c r="I220" s="148"/>
    </row>
    <row r="221" spans="1:9" ht="18.75">
      <c r="A221" s="149" t="s">
        <v>86</v>
      </c>
      <c r="B221" s="34"/>
      <c r="C221" s="34"/>
      <c r="D221" s="34"/>
      <c r="E221" s="34"/>
      <c r="F221" s="34"/>
      <c r="G221" s="34"/>
      <c r="H221" s="34"/>
      <c r="I221" s="148"/>
    </row>
    <row r="222" spans="1:9" ht="18.75">
      <c r="A222" s="150"/>
      <c r="B222" s="143"/>
      <c r="C222" s="143"/>
      <c r="D222" s="143"/>
      <c r="E222" s="143"/>
      <c r="F222" s="143"/>
      <c r="G222" s="143"/>
      <c r="H222" s="143" t="s">
        <v>87</v>
      </c>
      <c r="I222" s="151"/>
    </row>
    <row r="223" spans="1:9" ht="18.75">
      <c r="A223" s="138"/>
      <c r="B223" s="138"/>
      <c r="C223" s="138"/>
      <c r="D223" s="138"/>
      <c r="E223" s="138"/>
      <c r="F223" s="138"/>
      <c r="G223" s="138"/>
      <c r="H223" s="138"/>
      <c r="I223" s="138"/>
    </row>
    <row r="224" spans="1:9" ht="15">
      <c r="A224" s="117"/>
      <c r="B224" s="117"/>
      <c r="C224" s="117"/>
      <c r="D224" s="117"/>
      <c r="E224" s="117"/>
      <c r="F224" s="117"/>
      <c r="G224" s="117"/>
      <c r="H224" s="117"/>
      <c r="I224" s="117"/>
    </row>
  </sheetData>
  <sheetProtection password="B1E4" sheet="1" formatCells="0" selectLockedCells="1"/>
  <mergeCells count="72">
    <mergeCell ref="B42:E42"/>
    <mergeCell ref="A217:I217"/>
    <mergeCell ref="A9:I9"/>
    <mergeCell ref="A195:I195"/>
    <mergeCell ref="A196:I196"/>
    <mergeCell ref="A197:I197"/>
    <mergeCell ref="A206:I206"/>
    <mergeCell ref="A210:I210"/>
    <mergeCell ref="A211:I211"/>
    <mergeCell ref="A185:I185"/>
    <mergeCell ref="A190:I190"/>
    <mergeCell ref="A171:I171"/>
    <mergeCell ref="A172:I172"/>
    <mergeCell ref="A174:I174"/>
    <mergeCell ref="A182:I182"/>
    <mergeCell ref="A183:B183"/>
    <mergeCell ref="A184:I184"/>
    <mergeCell ref="A139:B139"/>
    <mergeCell ref="C140:D140"/>
    <mergeCell ref="B142:C142"/>
    <mergeCell ref="A187:I187"/>
    <mergeCell ref="A188:I188"/>
    <mergeCell ref="A189:I189"/>
    <mergeCell ref="A186:I186"/>
    <mergeCell ref="B126:I126"/>
    <mergeCell ref="B128:I128"/>
    <mergeCell ref="A129:I129"/>
    <mergeCell ref="A131:I131"/>
    <mergeCell ref="A133:I133"/>
    <mergeCell ref="A136:I136"/>
    <mergeCell ref="A107:I107"/>
    <mergeCell ref="A108:E108"/>
    <mergeCell ref="F108:I108"/>
    <mergeCell ref="A110:I111"/>
    <mergeCell ref="A122:I122"/>
    <mergeCell ref="B124:I124"/>
    <mergeCell ref="A57:F57"/>
    <mergeCell ref="A94:I94"/>
    <mergeCell ref="A100:I100"/>
    <mergeCell ref="A101:I101"/>
    <mergeCell ref="A102:I102"/>
    <mergeCell ref="A106:I106"/>
    <mergeCell ref="A46:I46"/>
    <mergeCell ref="A47:I47"/>
    <mergeCell ref="A48:I48"/>
    <mergeCell ref="A49:I49"/>
    <mergeCell ref="A53:I53"/>
    <mergeCell ref="A56:F56"/>
    <mergeCell ref="B34:E34"/>
    <mergeCell ref="H34:I34"/>
    <mergeCell ref="B35:E35"/>
    <mergeCell ref="A36:I36"/>
    <mergeCell ref="B38:E38"/>
    <mergeCell ref="A40:I40"/>
    <mergeCell ref="H38:I38"/>
    <mergeCell ref="B13:C13"/>
    <mergeCell ref="B19:E19"/>
    <mergeCell ref="B23:E23"/>
    <mergeCell ref="H23:I23"/>
    <mergeCell ref="B24:E24"/>
    <mergeCell ref="B29:E29"/>
    <mergeCell ref="H29:I29"/>
    <mergeCell ref="G191:H191"/>
    <mergeCell ref="C193:D193"/>
    <mergeCell ref="A1:I1"/>
    <mergeCell ref="A2:I2"/>
    <mergeCell ref="A4:I4"/>
    <mergeCell ref="A5:I5"/>
    <mergeCell ref="A7:I7"/>
    <mergeCell ref="A8:I8"/>
    <mergeCell ref="A10:B10"/>
    <mergeCell ref="B12:C12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59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5 G30 G35 A35 F39 F45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9" max="8" man="1"/>
    <brk id="104" max="8" man="1"/>
    <brk id="166" max="8" man="1"/>
  </rowBreaks>
  <drawing r:id="rId3"/>
  <legacyDrawing r:id="rId2"/>
  <oleObjects>
    <oleObject progId="Word.Picture.8" shapeId="198715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SheetLayoutView="100" zoomScalePageLayoutView="0" workbookViewId="0" topLeftCell="A65">
      <selection activeCell="A57" sqref="A57:F57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150</v>
      </c>
      <c r="B8" s="510"/>
      <c r="C8" s="510"/>
      <c r="D8" s="510"/>
      <c r="E8" s="510"/>
      <c r="F8" s="510"/>
      <c r="G8" s="510"/>
      <c r="H8" s="510"/>
      <c r="I8" s="510"/>
    </row>
    <row r="9" spans="1:9" ht="15.75" thickBot="1">
      <c r="A9" s="531" t="s">
        <v>132</v>
      </c>
      <c r="B9" s="531"/>
      <c r="C9" s="531"/>
      <c r="D9" s="531"/>
      <c r="E9" s="531"/>
      <c r="F9" s="531"/>
      <c r="G9" s="531"/>
      <c r="H9" s="531"/>
      <c r="I9" s="531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16" t="s">
        <v>63</v>
      </c>
      <c r="C12" s="517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217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46" t="s">
        <v>175</v>
      </c>
      <c r="B14" s="17"/>
      <c r="C14" s="126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508" t="s">
        <v>5</v>
      </c>
      <c r="C19" s="508"/>
      <c r="D19" s="508"/>
      <c r="E19" s="5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13"/>
      <c r="G23" s="41" t="s">
        <v>8</v>
      </c>
      <c r="H23" s="508" t="s">
        <v>9</v>
      </c>
      <c r="I23" s="509"/>
    </row>
    <row r="24" spans="1:9" ht="15.75">
      <c r="A24" s="73"/>
      <c r="B24" s="520" t="s">
        <v>142</v>
      </c>
      <c r="C24" s="520"/>
      <c r="D24" s="520"/>
      <c r="E24" s="521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13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13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13"/>
      <c r="G35" s="55">
        <v>1</v>
      </c>
      <c r="H35" s="57"/>
      <c r="I35" s="58"/>
    </row>
    <row r="36" spans="1:9" ht="27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528" t="s">
        <v>223</v>
      </c>
      <c r="C38" s="528"/>
      <c r="D38" s="528"/>
      <c r="E38" s="529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55">
        <v>0</v>
      </c>
      <c r="H39" s="230"/>
      <c r="I39" s="59" t="s">
        <v>6</v>
      </c>
    </row>
    <row r="40" spans="1:9" ht="15.75" customHeight="1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customHeight="1" thickBot="1">
      <c r="A41" s="427"/>
      <c r="B41" s="427"/>
      <c r="C41" s="427"/>
      <c r="D41" s="427"/>
      <c r="E41" s="427"/>
      <c r="F41" s="427"/>
      <c r="G41" s="427"/>
      <c r="H41" s="427"/>
      <c r="I41" s="427"/>
    </row>
    <row r="42" spans="1:9" ht="15.75" customHeight="1">
      <c r="A42" s="60" t="s">
        <v>217</v>
      </c>
      <c r="B42" s="528" t="s">
        <v>224</v>
      </c>
      <c r="C42" s="528"/>
      <c r="D42" s="528"/>
      <c r="E42" s="529"/>
      <c r="F42" s="427"/>
      <c r="G42" s="427"/>
      <c r="H42" s="427"/>
      <c r="I42" s="427"/>
    </row>
    <row r="43" spans="1:9" ht="15.75" customHeight="1" thickBot="1">
      <c r="A43" s="55">
        <v>0</v>
      </c>
      <c r="B43" s="53"/>
      <c r="C43" s="71" t="s">
        <v>6</v>
      </c>
      <c r="D43" s="224"/>
      <c r="E43" s="225"/>
      <c r="F43" s="427"/>
      <c r="G43" s="427"/>
      <c r="H43" s="427"/>
      <c r="I43" s="427"/>
    </row>
    <row r="44" spans="1:9" ht="15.75" customHeight="1">
      <c r="A44" s="427" t="s">
        <v>234</v>
      </c>
      <c r="B44" s="427"/>
      <c r="C44" s="427"/>
      <c r="D44" s="427"/>
      <c r="E44" s="427"/>
      <c r="F44" s="427"/>
      <c r="G44" s="427"/>
      <c r="H44" s="427"/>
      <c r="I44" s="427"/>
    </row>
    <row r="45" ht="15.75" thickBot="1"/>
    <row r="46" spans="1:9" ht="27" customHeight="1">
      <c r="A46" s="495" t="s">
        <v>124</v>
      </c>
      <c r="B46" s="496"/>
      <c r="C46" s="496"/>
      <c r="D46" s="496"/>
      <c r="E46" s="496"/>
      <c r="F46" s="496"/>
      <c r="G46" s="496"/>
      <c r="H46" s="496"/>
      <c r="I46" s="497"/>
    </row>
    <row r="47" spans="1:9" ht="27" customHeight="1">
      <c r="A47" s="498" t="s">
        <v>125</v>
      </c>
      <c r="B47" s="499"/>
      <c r="C47" s="499"/>
      <c r="D47" s="499"/>
      <c r="E47" s="499"/>
      <c r="F47" s="499"/>
      <c r="G47" s="499"/>
      <c r="H47" s="499"/>
      <c r="I47" s="500"/>
    </row>
    <row r="48" spans="1:9" ht="49.5" customHeight="1">
      <c r="A48" s="501" t="s">
        <v>126</v>
      </c>
      <c r="B48" s="502"/>
      <c r="C48" s="502"/>
      <c r="D48" s="502"/>
      <c r="E48" s="502"/>
      <c r="F48" s="502"/>
      <c r="G48" s="502"/>
      <c r="H48" s="502"/>
      <c r="I48" s="503"/>
    </row>
    <row r="49" spans="1:9" ht="27" customHeight="1" thickBot="1">
      <c r="A49" s="504" t="s">
        <v>127</v>
      </c>
      <c r="B49" s="505"/>
      <c r="C49" s="505"/>
      <c r="D49" s="505"/>
      <c r="E49" s="505"/>
      <c r="F49" s="505"/>
      <c r="G49" s="505"/>
      <c r="H49" s="505"/>
      <c r="I49" s="506"/>
    </row>
    <row r="50" spans="1:9" ht="15.75">
      <c r="A50" s="178" t="s">
        <v>20</v>
      </c>
      <c r="B50" s="54"/>
      <c r="C50" s="179">
        <f>A12</f>
        <v>0</v>
      </c>
      <c r="D50" s="180" t="s">
        <v>21</v>
      </c>
      <c r="E50" s="227"/>
      <c r="F50" s="179">
        <f>A15</f>
        <v>0</v>
      </c>
      <c r="G50" s="180" t="str">
        <f>A14</f>
        <v>R.G. GIP</v>
      </c>
      <c r="H50" s="182">
        <f>B13</f>
        <v>0</v>
      </c>
      <c r="I50" s="177" t="s">
        <v>64</v>
      </c>
    </row>
    <row r="51" spans="1:9" ht="10.5" customHeight="1">
      <c r="A51" s="86"/>
      <c r="B51" s="20"/>
      <c r="C51" s="20"/>
      <c r="D51" s="4"/>
      <c r="E51" s="4"/>
      <c r="F51" s="20"/>
      <c r="G51" s="20"/>
      <c r="H51" s="20"/>
      <c r="I51" s="82"/>
    </row>
    <row r="52" spans="1:9" ht="15.75">
      <c r="A52" s="86" t="s">
        <v>22</v>
      </c>
      <c r="B52" s="20"/>
      <c r="C52" s="21">
        <f>E12</f>
        <v>0</v>
      </c>
      <c r="D52" s="21"/>
      <c r="E52" s="21"/>
      <c r="F52" s="21"/>
      <c r="G52" s="246"/>
      <c r="H52" s="25" t="s">
        <v>3</v>
      </c>
      <c r="I52" s="82"/>
    </row>
    <row r="53" spans="1:9" ht="15">
      <c r="A53" s="481" t="s">
        <v>131</v>
      </c>
      <c r="B53" s="482"/>
      <c r="C53" s="482"/>
      <c r="D53" s="482"/>
      <c r="E53" s="482"/>
      <c r="F53" s="482"/>
      <c r="G53" s="482"/>
      <c r="H53" s="482"/>
      <c r="I53" s="483"/>
    </row>
    <row r="54" spans="1:9" ht="25.5" customHeight="1">
      <c r="A54" s="185" t="s">
        <v>23</v>
      </c>
      <c r="B54" s="75"/>
      <c r="C54" s="75"/>
      <c r="D54" s="75"/>
      <c r="E54" s="75"/>
      <c r="F54" s="228"/>
      <c r="G54" s="76" t="s">
        <v>24</v>
      </c>
      <c r="H54" s="77"/>
      <c r="I54" s="78"/>
    </row>
    <row r="55" spans="1:9" ht="15.75">
      <c r="A55" s="79" t="s">
        <v>25</v>
      </c>
      <c r="B55" s="80"/>
      <c r="C55" s="80"/>
      <c r="D55" s="80"/>
      <c r="E55" s="80"/>
      <c r="F55" s="4"/>
      <c r="G55" s="81">
        <v>936</v>
      </c>
      <c r="H55" s="20"/>
      <c r="I55" s="82"/>
    </row>
    <row r="56" spans="1:9" ht="41.25" customHeight="1">
      <c r="A56" s="477" t="s">
        <v>170</v>
      </c>
      <c r="B56" s="478"/>
      <c r="C56" s="478"/>
      <c r="D56" s="478"/>
      <c r="E56" s="478"/>
      <c r="F56" s="478"/>
      <c r="G56" s="81">
        <f>LOOKUP(A20,{0,1},{0,300})</f>
        <v>0</v>
      </c>
      <c r="H56" s="81"/>
      <c r="I56" s="83"/>
    </row>
    <row r="57" spans="1:9" ht="15.75">
      <c r="A57" s="479"/>
      <c r="B57" s="480"/>
      <c r="C57" s="480"/>
      <c r="D57" s="480"/>
      <c r="E57" s="480"/>
      <c r="F57" s="480"/>
      <c r="G57" s="81"/>
      <c r="H57" s="81"/>
      <c r="I57" s="83"/>
    </row>
    <row r="58" spans="1:9" ht="15.75">
      <c r="A58" s="194" t="s">
        <v>106</v>
      </c>
      <c r="B58" s="165"/>
      <c r="C58" s="165"/>
      <c r="D58" s="165"/>
      <c r="E58" s="165"/>
      <c r="F58" s="165"/>
      <c r="G58" s="81">
        <v>575</v>
      </c>
      <c r="H58" s="81"/>
      <c r="I58" s="83"/>
    </row>
    <row r="59" spans="1:9" ht="15.75">
      <c r="A59" s="46" t="s">
        <v>26</v>
      </c>
      <c r="B59" s="17"/>
      <c r="C59" s="17"/>
      <c r="D59" s="17"/>
      <c r="E59" s="17"/>
      <c r="F59" s="4"/>
      <c r="G59" s="81">
        <v>1000</v>
      </c>
      <c r="H59" s="20"/>
      <c r="I59" s="82"/>
    </row>
    <row r="60" spans="1:9" ht="15.75">
      <c r="A60" s="74" t="s">
        <v>27</v>
      </c>
      <c r="B60" s="22"/>
      <c r="C60" s="22"/>
      <c r="D60" s="22"/>
      <c r="E60" s="22"/>
      <c r="F60" s="229"/>
      <c r="G60" s="84">
        <f>SUM(G55:G59)</f>
        <v>2511</v>
      </c>
      <c r="H60" s="84"/>
      <c r="I60" s="85">
        <f>+G60</f>
        <v>2511</v>
      </c>
    </row>
    <row r="61" spans="1:9" ht="15.75">
      <c r="A61" s="73"/>
      <c r="B61" s="20"/>
      <c r="C61" s="20"/>
      <c r="D61" s="20"/>
      <c r="E61" s="20"/>
      <c r="F61" s="4"/>
      <c r="G61" s="20"/>
      <c r="H61" s="20"/>
      <c r="I61" s="82"/>
    </row>
    <row r="62" spans="1:9" ht="15.75">
      <c r="A62" s="158" t="s">
        <v>28</v>
      </c>
      <c r="B62" s="21"/>
      <c r="C62" s="21"/>
      <c r="D62" s="21"/>
      <c r="E62" s="21"/>
      <c r="F62" s="228"/>
      <c r="G62" s="76" t="s">
        <v>29</v>
      </c>
      <c r="H62" s="21"/>
      <c r="I62" s="78" t="s">
        <v>103</v>
      </c>
    </row>
    <row r="63" spans="1:9" ht="15.75">
      <c r="A63" s="73" t="s">
        <v>56</v>
      </c>
      <c r="B63" s="20"/>
      <c r="C63" s="20"/>
      <c r="D63" s="20"/>
      <c r="E63" s="20"/>
      <c r="F63" s="4"/>
      <c r="G63" s="88">
        <f>LOOKUP(G25,{0,1},{0,300})</f>
        <v>0</v>
      </c>
      <c r="H63" s="20"/>
      <c r="I63" s="87">
        <f>G63</f>
        <v>0</v>
      </c>
    </row>
    <row r="64" spans="1:9" ht="15.75">
      <c r="A64" s="73"/>
      <c r="B64" s="20"/>
      <c r="C64" s="20"/>
      <c r="D64" s="20"/>
      <c r="E64" s="20"/>
      <c r="F64" s="4"/>
      <c r="G64" s="210"/>
      <c r="H64" s="20"/>
      <c r="I64" s="82"/>
    </row>
    <row r="65" spans="1:9" ht="15.75">
      <c r="A65" s="73" t="s">
        <v>144</v>
      </c>
      <c r="B65" s="20"/>
      <c r="C65" s="20"/>
      <c r="D65" s="20"/>
      <c r="E65" s="20"/>
      <c r="F65" s="4"/>
      <c r="G65" s="210">
        <f>IF(A30&lt;5,0,IF(A30&gt;4,20))</f>
        <v>0</v>
      </c>
      <c r="H65" s="20"/>
      <c r="I65" s="87">
        <f>+G65*I60/100</f>
        <v>0</v>
      </c>
    </row>
    <row r="66" spans="1:9" ht="15.75">
      <c r="A66" s="73"/>
      <c r="B66" s="20"/>
      <c r="C66" s="20"/>
      <c r="D66" s="20"/>
      <c r="E66" s="20"/>
      <c r="F66" s="4"/>
      <c r="G66" s="210"/>
      <c r="H66" s="20"/>
      <c r="I66" s="82"/>
    </row>
    <row r="67" spans="1:9" ht="15.75">
      <c r="A67" s="73" t="s">
        <v>57</v>
      </c>
      <c r="B67" s="20"/>
      <c r="C67" s="20"/>
      <c r="D67" s="20"/>
      <c r="E67" s="20"/>
      <c r="F67" s="4"/>
      <c r="G67" s="210">
        <f>IF(G30&lt;5,0,IF(G30&gt;4,30))</f>
        <v>0</v>
      </c>
      <c r="H67" s="20"/>
      <c r="I67" s="87">
        <f>+G67*I60/100</f>
        <v>0</v>
      </c>
    </row>
    <row r="68" spans="1:9" ht="15.75">
      <c r="A68" s="73"/>
      <c r="B68" s="20"/>
      <c r="C68" s="20"/>
      <c r="D68" s="20"/>
      <c r="E68" s="20"/>
      <c r="F68" s="4"/>
      <c r="G68" s="210"/>
      <c r="H68" s="20"/>
      <c r="I68" s="82"/>
    </row>
    <row r="69" spans="1:9" ht="15.75">
      <c r="A69" s="73" t="s">
        <v>58</v>
      </c>
      <c r="B69" s="20"/>
      <c r="C69" s="20"/>
      <c r="D69" s="20"/>
      <c r="E69" s="20"/>
      <c r="F69" s="4"/>
      <c r="G69" s="210">
        <f>LOOKUP(A35,{1,2,3,4,5,6,7,8,9,10,11,12,13},{0,0,0,0,50,50,50,50,50,50,60,60,60})</f>
        <v>0</v>
      </c>
      <c r="H69" s="20"/>
      <c r="I69" s="87">
        <f>+G69*I60/100</f>
        <v>0</v>
      </c>
    </row>
    <row r="70" spans="1:9" ht="15.75">
      <c r="A70" s="73"/>
      <c r="B70" s="20"/>
      <c r="C70" s="20"/>
      <c r="D70" s="20"/>
      <c r="E70" s="20"/>
      <c r="F70" s="4"/>
      <c r="G70" s="210"/>
      <c r="H70" s="20"/>
      <c r="I70" s="82"/>
    </row>
    <row r="71" spans="1:9" ht="15.75">
      <c r="A71" s="73" t="s">
        <v>93</v>
      </c>
      <c r="B71" s="20"/>
      <c r="C71" s="20"/>
      <c r="D71" s="20"/>
      <c r="E71" s="20"/>
      <c r="F71" s="4"/>
      <c r="G71" s="210">
        <f>LOOKUP(G35,{1,2,3,4,5,6,7,8,9,10,11,12,13,14,15,16,17,18,19,20},{0,30,30,30,30,32,34,36,38,40,40,40,40,40,40,40,40,40,40,40})</f>
        <v>0</v>
      </c>
      <c r="H71" s="89"/>
      <c r="I71" s="87">
        <f>+G71*I60/100</f>
        <v>0</v>
      </c>
    </row>
    <row r="72" spans="1:9" ht="15.75">
      <c r="A72" s="73"/>
      <c r="B72" s="20"/>
      <c r="C72" s="20"/>
      <c r="D72" s="20"/>
      <c r="E72" s="20"/>
      <c r="F72" s="4"/>
      <c r="G72" s="210"/>
      <c r="H72" s="20"/>
      <c r="I72" s="87"/>
    </row>
    <row r="73" spans="1:9" ht="15.75">
      <c r="A73" s="431" t="s">
        <v>221</v>
      </c>
      <c r="B73" s="20"/>
      <c r="C73" s="20"/>
      <c r="D73" s="20"/>
      <c r="E73" s="20"/>
      <c r="F73" s="4"/>
      <c r="G73" s="88">
        <f>LOOKUP(A39,{0,1},{0,400})</f>
        <v>0</v>
      </c>
      <c r="H73" s="20"/>
      <c r="I73" s="87">
        <f>G73</f>
        <v>0</v>
      </c>
    </row>
    <row r="74" spans="1:9" ht="15.75">
      <c r="A74" s="73"/>
      <c r="B74" s="20"/>
      <c r="C74" s="20"/>
      <c r="D74" s="20"/>
      <c r="E74" s="20"/>
      <c r="F74" s="4"/>
      <c r="G74" s="88"/>
      <c r="H74" s="20"/>
      <c r="I74" s="87"/>
    </row>
    <row r="75" spans="1:9" ht="15.75">
      <c r="A75" s="431" t="s">
        <v>222</v>
      </c>
      <c r="B75" s="20"/>
      <c r="C75" s="20"/>
      <c r="D75" s="20"/>
      <c r="E75" s="20"/>
      <c r="F75" s="4"/>
      <c r="G75" s="88">
        <f>LOOKUP(A43,{0,1},{0,200})</f>
        <v>0</v>
      </c>
      <c r="H75" s="20"/>
      <c r="I75" s="87">
        <f>G75</f>
        <v>0</v>
      </c>
    </row>
    <row r="76" spans="1:9" ht="15.75">
      <c r="A76" s="73"/>
      <c r="B76" s="20"/>
      <c r="C76" s="20"/>
      <c r="D76" s="20"/>
      <c r="E76" s="20"/>
      <c r="F76" s="4"/>
      <c r="G76" s="88"/>
      <c r="H76" s="20"/>
      <c r="I76" s="87"/>
    </row>
    <row r="77" spans="1:9" ht="15.75">
      <c r="A77" s="73" t="s">
        <v>213</v>
      </c>
      <c r="B77" s="20"/>
      <c r="C77" s="20"/>
      <c r="D77" s="20"/>
      <c r="E77" s="20"/>
      <c r="F77" s="4"/>
      <c r="G77" s="88">
        <f>LOOKUP(G39,{0,1},{0,350})</f>
        <v>0</v>
      </c>
      <c r="H77" s="20"/>
      <c r="I77" s="87">
        <f>G77</f>
        <v>0</v>
      </c>
    </row>
    <row r="78" spans="1:9" ht="16.5" thickBot="1">
      <c r="A78" s="90"/>
      <c r="B78" s="57"/>
      <c r="C78" s="57"/>
      <c r="D78" s="57"/>
      <c r="E78" s="57"/>
      <c r="F78" s="230"/>
      <c r="G78" s="208"/>
      <c r="H78" s="57"/>
      <c r="I78" s="91"/>
    </row>
    <row r="79" spans="1:9" ht="16.5" thickBot="1">
      <c r="A79" s="86" t="s">
        <v>30</v>
      </c>
      <c r="B79" s="20"/>
      <c r="C79" s="20"/>
      <c r="D79" s="20"/>
      <c r="E79" s="20"/>
      <c r="F79" s="4"/>
      <c r="G79" s="92">
        <f>I60+I63+I65+I67+I69+I71+I73+I75+I77</f>
        <v>2511</v>
      </c>
      <c r="H79" s="18" t="s">
        <v>31</v>
      </c>
      <c r="I79" s="94">
        <f>G79-(G79/3)</f>
        <v>1674</v>
      </c>
    </row>
    <row r="80" spans="1:9" ht="16.5" thickBot="1">
      <c r="A80" s="86"/>
      <c r="B80" s="20"/>
      <c r="C80" s="20"/>
      <c r="D80" s="20"/>
      <c r="E80" s="20"/>
      <c r="F80" s="4"/>
      <c r="G80" s="92"/>
      <c r="H80" s="18"/>
      <c r="I80" s="95"/>
    </row>
    <row r="81" spans="1:9" ht="16.5" thickBot="1">
      <c r="A81" s="86" t="s">
        <v>145</v>
      </c>
      <c r="B81" s="20"/>
      <c r="C81" s="20"/>
      <c r="D81" s="20"/>
      <c r="E81" s="20"/>
      <c r="F81" s="4"/>
      <c r="G81" s="92"/>
      <c r="H81" s="18"/>
      <c r="I81" s="94">
        <f>LOOKUP(A25,{0,1},{0,300})</f>
        <v>0</v>
      </c>
    </row>
    <row r="82" spans="1:9" ht="9" customHeight="1" thickBot="1">
      <c r="A82" s="256"/>
      <c r="B82" s="4"/>
      <c r="C82" s="4"/>
      <c r="D82" s="4"/>
      <c r="E82" s="4"/>
      <c r="F82" s="4"/>
      <c r="G82" s="4"/>
      <c r="H82" s="4"/>
      <c r="I82" s="257"/>
    </row>
    <row r="83" spans="1:9" ht="16.5" thickBot="1">
      <c r="A83" s="86" t="s">
        <v>32</v>
      </c>
      <c r="B83" s="4"/>
      <c r="C83" s="20"/>
      <c r="D83" s="20"/>
      <c r="E83" s="20"/>
      <c r="F83" s="20"/>
      <c r="G83" s="212"/>
      <c r="H83" s="20"/>
      <c r="I83" s="247"/>
    </row>
    <row r="84" spans="1:9" ht="15.75">
      <c r="A84" s="29" t="s">
        <v>130</v>
      </c>
      <c r="B84" s="4"/>
      <c r="C84" s="93"/>
      <c r="D84" s="93"/>
      <c r="E84" s="93"/>
      <c r="F84" s="93"/>
      <c r="G84" s="93"/>
      <c r="H84" s="93"/>
      <c r="I84" s="97"/>
    </row>
    <row r="85" spans="1:9" ht="9" customHeight="1" thickBot="1">
      <c r="A85" s="73"/>
      <c r="B85" s="4"/>
      <c r="C85" s="20"/>
      <c r="D85" s="20"/>
      <c r="E85" s="20"/>
      <c r="F85" s="20"/>
      <c r="G85" s="20"/>
      <c r="H85" s="20"/>
      <c r="I85" s="59"/>
    </row>
    <row r="86" spans="1:9" ht="16.5" thickBot="1">
      <c r="A86" s="86" t="s">
        <v>114</v>
      </c>
      <c r="B86" s="4"/>
      <c r="C86" s="20"/>
      <c r="D86" s="20"/>
      <c r="E86" s="20"/>
      <c r="F86" s="183">
        <v>0</v>
      </c>
      <c r="G86" s="20" t="s">
        <v>6</v>
      </c>
      <c r="H86" s="20"/>
      <c r="I86" s="96">
        <f>LOOKUP(F86,{0,1},{0,450})</f>
        <v>0</v>
      </c>
    </row>
    <row r="87" spans="1:9" ht="15.75" thickBot="1">
      <c r="A87" s="29" t="s">
        <v>128</v>
      </c>
      <c r="B87" s="4"/>
      <c r="C87" s="27"/>
      <c r="D87" s="27"/>
      <c r="E87" s="27"/>
      <c r="F87" s="27"/>
      <c r="G87" s="27"/>
      <c r="H87" s="27"/>
      <c r="I87" s="62"/>
    </row>
    <row r="88" spans="1:9" ht="16.5" thickBot="1">
      <c r="A88" s="86" t="s">
        <v>33</v>
      </c>
      <c r="B88" s="4"/>
      <c r="C88" s="93"/>
      <c r="D88" s="93"/>
      <c r="E88" s="93"/>
      <c r="F88" s="93"/>
      <c r="G88" s="93"/>
      <c r="H88" s="93"/>
      <c r="I88" s="99">
        <f>SUM(I79:I86)</f>
        <v>1674</v>
      </c>
    </row>
    <row r="89" spans="1:9" ht="9" customHeight="1" thickBot="1">
      <c r="A89" s="86"/>
      <c r="B89" s="4"/>
      <c r="C89" s="93"/>
      <c r="D89" s="93"/>
      <c r="E89" s="93"/>
      <c r="F89" s="93"/>
      <c r="G89" s="93"/>
      <c r="H89" s="93"/>
      <c r="I89" s="100"/>
    </row>
    <row r="90" spans="1:9" ht="16.5" thickBot="1">
      <c r="A90" s="86" t="s">
        <v>34</v>
      </c>
      <c r="B90" s="4"/>
      <c r="C90" s="93"/>
      <c r="D90" s="93"/>
      <c r="E90" s="93"/>
      <c r="F90" s="93"/>
      <c r="G90" s="93"/>
      <c r="H90" s="93"/>
      <c r="I90" s="99">
        <f>I88*15/100</f>
        <v>251.1</v>
      </c>
    </row>
    <row r="91" spans="1:9" ht="9" customHeight="1" thickBot="1">
      <c r="A91" s="86"/>
      <c r="B91" s="4"/>
      <c r="C91" s="93"/>
      <c r="D91" s="93"/>
      <c r="E91" s="93"/>
      <c r="F91" s="93"/>
      <c r="G91" s="93"/>
      <c r="H91" s="93"/>
      <c r="I91" s="100"/>
    </row>
    <row r="92" spans="1:9" ht="16.5" thickBot="1">
      <c r="A92" s="86" t="s">
        <v>35</v>
      </c>
      <c r="B92" s="4"/>
      <c r="C92" s="93"/>
      <c r="D92" s="93"/>
      <c r="E92" s="93"/>
      <c r="F92" s="93"/>
      <c r="G92" s="93"/>
      <c r="H92" s="93"/>
      <c r="I92" s="99">
        <f>I88+I90</f>
        <v>1925.1</v>
      </c>
    </row>
    <row r="93" spans="1:9" ht="16.5" thickBot="1">
      <c r="A93" s="101" t="s">
        <v>36</v>
      </c>
      <c r="B93" s="230"/>
      <c r="C93" s="57"/>
      <c r="D93" s="57"/>
      <c r="E93" s="57"/>
      <c r="F93" s="57"/>
      <c r="G93" s="57"/>
      <c r="H93" s="57"/>
      <c r="I93" s="59"/>
    </row>
    <row r="94" spans="1:9" ht="16.5" thickBot="1">
      <c r="A94" s="101" t="s">
        <v>139</v>
      </c>
      <c r="B94" s="4"/>
      <c r="C94" s="20"/>
      <c r="D94" s="20"/>
      <c r="E94" s="20"/>
      <c r="F94" s="20"/>
      <c r="G94" s="20"/>
      <c r="H94" s="20"/>
      <c r="I94" s="248"/>
    </row>
    <row r="95" spans="1:9" ht="15">
      <c r="A95" s="484" t="s">
        <v>37</v>
      </c>
      <c r="B95" s="485"/>
      <c r="C95" s="485"/>
      <c r="D95" s="485"/>
      <c r="E95" s="485"/>
      <c r="F95" s="485"/>
      <c r="G95" s="485"/>
      <c r="H95" s="485"/>
      <c r="I95" s="486"/>
    </row>
    <row r="96" spans="1:9" ht="15">
      <c r="A96" s="168" t="s">
        <v>179</v>
      </c>
      <c r="B96" s="169"/>
      <c r="C96" s="169" t="s">
        <v>55</v>
      </c>
      <c r="D96" s="169"/>
      <c r="E96" s="169"/>
      <c r="F96" s="169"/>
      <c r="G96" s="169"/>
      <c r="H96" s="169"/>
      <c r="I96" s="170"/>
    </row>
    <row r="97" spans="1:9" ht="15">
      <c r="A97" s="168" t="s">
        <v>38</v>
      </c>
      <c r="B97" s="169"/>
      <c r="C97" s="169"/>
      <c r="D97" s="169"/>
      <c r="E97" s="169"/>
      <c r="F97" s="169"/>
      <c r="G97" s="169"/>
      <c r="H97" s="169"/>
      <c r="I97" s="170"/>
    </row>
    <row r="98" spans="1:9" ht="15">
      <c r="A98" s="168" t="s">
        <v>180</v>
      </c>
      <c r="B98" s="169"/>
      <c r="C98" s="169"/>
      <c r="D98" s="169"/>
      <c r="E98" s="169"/>
      <c r="F98" s="169"/>
      <c r="G98" s="169"/>
      <c r="H98" s="169"/>
      <c r="I98" s="170"/>
    </row>
    <row r="99" spans="1:9" ht="15">
      <c r="A99" s="63" t="s">
        <v>184</v>
      </c>
      <c r="B99" s="64"/>
      <c r="C99" s="64"/>
      <c r="D99" s="64"/>
      <c r="E99" s="64"/>
      <c r="F99" s="64"/>
      <c r="G99" s="64"/>
      <c r="H99" s="64"/>
      <c r="I99" s="65"/>
    </row>
    <row r="100" spans="1:9" ht="15">
      <c r="A100" s="168" t="s">
        <v>182</v>
      </c>
      <c r="B100" s="169"/>
      <c r="C100" s="169"/>
      <c r="D100" s="169"/>
      <c r="E100" s="169"/>
      <c r="F100" s="169"/>
      <c r="G100" s="169"/>
      <c r="H100" s="169"/>
      <c r="I100" s="170"/>
    </row>
    <row r="101" spans="1:9" ht="15.75" customHeight="1">
      <c r="A101" s="487" t="s">
        <v>227</v>
      </c>
      <c r="B101" s="488"/>
      <c r="C101" s="488"/>
      <c r="D101" s="488"/>
      <c r="E101" s="488"/>
      <c r="F101" s="488"/>
      <c r="G101" s="488"/>
      <c r="H101" s="488"/>
      <c r="I101" s="489"/>
    </row>
    <row r="102" spans="1:9" ht="27.75" customHeight="1">
      <c r="A102" s="490" t="s">
        <v>178</v>
      </c>
      <c r="B102" s="491"/>
      <c r="C102" s="491"/>
      <c r="D102" s="491"/>
      <c r="E102" s="491"/>
      <c r="F102" s="491"/>
      <c r="G102" s="491"/>
      <c r="H102" s="491"/>
      <c r="I102" s="492"/>
    </row>
    <row r="103" spans="1:9" ht="27.75" customHeight="1">
      <c r="A103" s="490" t="s">
        <v>129</v>
      </c>
      <c r="B103" s="491"/>
      <c r="C103" s="491"/>
      <c r="D103" s="491"/>
      <c r="E103" s="491"/>
      <c r="F103" s="491"/>
      <c r="G103" s="491"/>
      <c r="H103" s="491"/>
      <c r="I103" s="492"/>
    </row>
    <row r="104" spans="1:9" ht="15">
      <c r="A104" s="171" t="s">
        <v>245</v>
      </c>
      <c r="B104" s="169"/>
      <c r="C104" s="169"/>
      <c r="D104" s="169"/>
      <c r="E104" s="169"/>
      <c r="F104" s="169"/>
      <c r="G104" s="169"/>
      <c r="H104" s="169"/>
      <c r="I104" s="170"/>
    </row>
    <row r="105" spans="1:9" ht="15.75" thickBot="1">
      <c r="A105" s="66" t="s">
        <v>92</v>
      </c>
      <c r="B105" s="67"/>
      <c r="C105" s="67"/>
      <c r="D105" s="67"/>
      <c r="E105" s="67"/>
      <c r="F105" s="67"/>
      <c r="G105" s="67"/>
      <c r="H105" s="67"/>
      <c r="I105" s="68"/>
    </row>
    <row r="106" spans="1:9" ht="21.7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35.25" customHeight="1">
      <c r="A107" s="467" t="s">
        <v>0</v>
      </c>
      <c r="B107" s="467"/>
      <c r="C107" s="467"/>
      <c r="D107" s="467"/>
      <c r="E107" s="467"/>
      <c r="F107" s="467"/>
      <c r="G107" s="467"/>
      <c r="H107" s="467"/>
      <c r="I107" s="467"/>
    </row>
    <row r="108" spans="1:9" ht="22.5">
      <c r="A108" s="468" t="str">
        <f>A5</f>
        <v>UFFICIO GIP/GUP</v>
      </c>
      <c r="B108" s="468"/>
      <c r="C108" s="468"/>
      <c r="D108" s="468"/>
      <c r="E108" s="468"/>
      <c r="F108" s="468"/>
      <c r="G108" s="468"/>
      <c r="H108" s="468"/>
      <c r="I108" s="468"/>
    </row>
    <row r="109" spans="1:9" ht="24.75" customHeight="1">
      <c r="A109" s="469" t="s">
        <v>97</v>
      </c>
      <c r="B109" s="469"/>
      <c r="C109" s="469"/>
      <c r="D109" s="469"/>
      <c r="E109" s="469"/>
      <c r="F109" s="470"/>
      <c r="G109" s="470"/>
      <c r="H109" s="470"/>
      <c r="I109" s="470"/>
    </row>
    <row r="110" spans="1:9" ht="16.5" thickBot="1">
      <c r="A110" s="231"/>
      <c r="B110" s="231"/>
      <c r="C110" s="231"/>
      <c r="D110" s="231"/>
      <c r="E110" s="231"/>
      <c r="F110" s="231"/>
      <c r="G110" s="231"/>
      <c r="H110" s="231"/>
      <c r="I110" s="231"/>
    </row>
    <row r="111" spans="1:9" ht="37.5" customHeight="1">
      <c r="A111" s="471" t="s">
        <v>98</v>
      </c>
      <c r="B111" s="472"/>
      <c r="C111" s="472"/>
      <c r="D111" s="472"/>
      <c r="E111" s="472"/>
      <c r="F111" s="472"/>
      <c r="G111" s="472"/>
      <c r="H111" s="472"/>
      <c r="I111" s="473"/>
    </row>
    <row r="112" spans="1:9" ht="24.75" customHeight="1" thickBot="1">
      <c r="A112" s="474"/>
      <c r="B112" s="475"/>
      <c r="C112" s="475"/>
      <c r="D112" s="475"/>
      <c r="E112" s="475"/>
      <c r="F112" s="475"/>
      <c r="G112" s="475"/>
      <c r="H112" s="475"/>
      <c r="I112" s="476"/>
    </row>
    <row r="113" spans="1:9" ht="15">
      <c r="A113" s="122"/>
      <c r="B113" s="122"/>
      <c r="C113" s="122"/>
      <c r="D113" s="122"/>
      <c r="E113" s="18"/>
      <c r="F113" s="18"/>
      <c r="G113" s="122"/>
      <c r="H113" s="122"/>
      <c r="I113" s="122"/>
    </row>
    <row r="114" spans="1:9" ht="30" customHeight="1">
      <c r="A114" s="33" t="s">
        <v>96</v>
      </c>
      <c r="B114" s="198"/>
      <c r="C114" s="103">
        <f>A12</f>
        <v>0</v>
      </c>
      <c r="D114" s="33" t="s">
        <v>21</v>
      </c>
      <c r="E114" s="104"/>
      <c r="F114" s="103">
        <f>A15</f>
        <v>0</v>
      </c>
      <c r="G114" s="33" t="str">
        <f>A14</f>
        <v>R.G. GIP</v>
      </c>
      <c r="H114" s="105">
        <f>B13</f>
        <v>0</v>
      </c>
      <c r="I114" s="33" t="s">
        <v>64</v>
      </c>
    </row>
    <row r="115" spans="1:9" ht="18.75">
      <c r="A115" s="115"/>
      <c r="B115" s="115"/>
      <c r="C115" s="106"/>
      <c r="D115" s="106"/>
      <c r="E115" s="106"/>
      <c r="F115" s="106"/>
      <c r="G115" s="106"/>
      <c r="H115" s="106"/>
      <c r="I115" s="106"/>
    </row>
    <row r="116" spans="1:9" ht="18.75">
      <c r="A116" s="33" t="s">
        <v>109</v>
      </c>
      <c r="B116" s="184">
        <f>E12</f>
        <v>0</v>
      </c>
      <c r="C116" s="115"/>
      <c r="D116" s="33"/>
      <c r="G116" s="33" t="s">
        <v>108</v>
      </c>
      <c r="H116" s="33">
        <f>I12</f>
        <v>0</v>
      </c>
      <c r="I116" s="32"/>
    </row>
    <row r="117" spans="1:9" ht="18.75">
      <c r="A117" s="33"/>
      <c r="B117" s="35">
        <f>E13</f>
        <v>0</v>
      </c>
      <c r="C117" s="115"/>
      <c r="D117" s="33"/>
      <c r="G117" s="33" t="s">
        <v>108</v>
      </c>
      <c r="H117" s="33">
        <f>I13</f>
        <v>0</v>
      </c>
      <c r="I117" s="32"/>
    </row>
    <row r="118" spans="1:9" ht="18.75">
      <c r="A118" s="33"/>
      <c r="B118" s="35">
        <f>E14</f>
        <v>0</v>
      </c>
      <c r="C118" s="115"/>
      <c r="D118" s="33"/>
      <c r="G118" s="33" t="s">
        <v>108</v>
      </c>
      <c r="H118" s="33">
        <f>I14</f>
        <v>0</v>
      </c>
      <c r="I118" s="32"/>
    </row>
    <row r="119" spans="1:9" ht="18.75">
      <c r="A119" s="33"/>
      <c r="B119" s="35">
        <f>E15</f>
        <v>0</v>
      </c>
      <c r="C119" s="115"/>
      <c r="D119" s="33"/>
      <c r="G119" s="33" t="s">
        <v>108</v>
      </c>
      <c r="H119" s="33">
        <f>I15</f>
        <v>0</v>
      </c>
      <c r="I119" s="32"/>
    </row>
    <row r="121" spans="1:9" ht="18.75">
      <c r="A121" s="33" t="s">
        <v>110</v>
      </c>
      <c r="C121" s="249"/>
      <c r="D121" s="33"/>
      <c r="E121" s="115"/>
      <c r="F121" s="107" t="s">
        <v>71</v>
      </c>
      <c r="G121" s="250"/>
      <c r="H121" s="33"/>
      <c r="I121" s="33"/>
    </row>
    <row r="123" spans="1:9" ht="18.75">
      <c r="A123" s="449" t="s">
        <v>65</v>
      </c>
      <c r="B123" s="449"/>
      <c r="C123" s="449"/>
      <c r="D123" s="449"/>
      <c r="E123" s="449"/>
      <c r="F123" s="449"/>
      <c r="G123" s="449"/>
      <c r="H123" s="449"/>
      <c r="I123" s="449"/>
    </row>
    <row r="124" spans="1:9" ht="18.75">
      <c r="A124" s="232"/>
      <c r="B124" s="232"/>
      <c r="C124" s="232"/>
      <c r="D124" s="232"/>
      <c r="E124" s="232"/>
      <c r="F124" s="232"/>
      <c r="G124" s="232"/>
      <c r="H124" s="232"/>
      <c r="I124" s="232"/>
    </row>
    <row r="125" spans="1:9" ht="40.5" customHeight="1">
      <c r="A125" s="157">
        <v>1</v>
      </c>
      <c r="B125" s="462" t="s">
        <v>66</v>
      </c>
      <c r="C125" s="462"/>
      <c r="D125" s="462"/>
      <c r="E125" s="462"/>
      <c r="F125" s="462"/>
      <c r="G125" s="462"/>
      <c r="H125" s="462"/>
      <c r="I125" s="462"/>
    </row>
    <row r="126" spans="1:9" ht="17.25" customHeight="1">
      <c r="A126" s="233" t="s">
        <v>68</v>
      </c>
      <c r="B126" s="211"/>
      <c r="C126" s="211"/>
      <c r="D126" s="211"/>
      <c r="E126" s="211"/>
      <c r="F126" s="211"/>
      <c r="G126" s="211"/>
      <c r="H126" s="211"/>
      <c r="I126" s="211"/>
    </row>
    <row r="127" spans="1:9" ht="54" customHeight="1">
      <c r="A127" s="157"/>
      <c r="B127" s="462" t="s">
        <v>67</v>
      </c>
      <c r="C127" s="462"/>
      <c r="D127" s="462"/>
      <c r="E127" s="462"/>
      <c r="F127" s="462"/>
      <c r="G127" s="462"/>
      <c r="H127" s="462"/>
      <c r="I127" s="462"/>
    </row>
    <row r="128" spans="1:9" ht="18.75">
      <c r="A128" s="233" t="s">
        <v>68</v>
      </c>
      <c r="B128" s="234"/>
      <c r="C128" s="234"/>
      <c r="D128" s="234"/>
      <c r="E128" s="234"/>
      <c r="F128" s="234"/>
      <c r="G128" s="234"/>
      <c r="H128" s="234"/>
      <c r="I128" s="234"/>
    </row>
    <row r="129" spans="1:9" ht="72" customHeight="1">
      <c r="A129" s="157"/>
      <c r="B129" s="463" t="s">
        <v>173</v>
      </c>
      <c r="C129" s="463"/>
      <c r="D129" s="463"/>
      <c r="E129" s="463"/>
      <c r="F129" s="463"/>
      <c r="G129" s="463"/>
      <c r="H129" s="463"/>
      <c r="I129" s="463"/>
    </row>
    <row r="130" spans="1:9" ht="18.75" customHeight="1">
      <c r="A130" s="466" t="s">
        <v>168</v>
      </c>
      <c r="B130" s="466"/>
      <c r="C130" s="466"/>
      <c r="D130" s="466"/>
      <c r="E130" s="466"/>
      <c r="F130" s="466"/>
      <c r="G130" s="466"/>
      <c r="H130" s="466"/>
      <c r="I130" s="466"/>
    </row>
    <row r="131" spans="1:9" ht="14.25" customHeight="1">
      <c r="A131" s="235"/>
      <c r="B131" s="111"/>
      <c r="C131" s="111"/>
      <c r="D131" s="111"/>
      <c r="E131" s="111"/>
      <c r="F131" s="112"/>
      <c r="G131" s="111"/>
      <c r="H131" s="235"/>
      <c r="I131" s="235"/>
    </row>
    <row r="132" spans="1:9" ht="18.75">
      <c r="A132" s="464" t="s">
        <v>39</v>
      </c>
      <c r="B132" s="464"/>
      <c r="C132" s="464"/>
      <c r="D132" s="464"/>
      <c r="E132" s="464"/>
      <c r="F132" s="464"/>
      <c r="G132" s="464"/>
      <c r="H132" s="464"/>
      <c r="I132" s="464"/>
    </row>
    <row r="133" spans="1:9" ht="14.25" customHeight="1">
      <c r="A133" s="207"/>
      <c r="B133" s="207"/>
      <c r="C133" s="207"/>
      <c r="D133" s="207"/>
      <c r="E133" s="207"/>
      <c r="F133" s="207"/>
      <c r="G133" s="207"/>
      <c r="H133" s="207"/>
      <c r="I133" s="207"/>
    </row>
    <row r="134" spans="1:9" ht="43.5" customHeight="1">
      <c r="A134" s="465" t="s">
        <v>247</v>
      </c>
      <c r="B134" s="465"/>
      <c r="C134" s="465"/>
      <c r="D134" s="465"/>
      <c r="E134" s="465"/>
      <c r="F134" s="465"/>
      <c r="G134" s="465"/>
      <c r="H134" s="465"/>
      <c r="I134" s="465"/>
    </row>
    <row r="135" spans="1:9" ht="29.25" customHeight="1">
      <c r="A135" s="35"/>
      <c r="B135" s="33"/>
      <c r="C135" s="33"/>
      <c r="D135" s="33"/>
      <c r="E135" s="33"/>
      <c r="F135" s="33"/>
      <c r="G135" s="33"/>
      <c r="H135" s="33"/>
      <c r="I135" s="33"/>
    </row>
    <row r="136" spans="1:9" ht="14.25" customHeight="1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8.75">
      <c r="A137" s="464" t="s">
        <v>40</v>
      </c>
      <c r="B137" s="464"/>
      <c r="C137" s="464"/>
      <c r="D137" s="464"/>
      <c r="E137" s="464"/>
      <c r="F137" s="464"/>
      <c r="G137" s="464"/>
      <c r="H137" s="464"/>
      <c r="I137" s="464"/>
    </row>
    <row r="138" spans="1:9" ht="14.25" customHeight="1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8.75">
      <c r="A139" s="33" t="s">
        <v>115</v>
      </c>
      <c r="B139" s="33"/>
      <c r="C139" s="33"/>
      <c r="D139" s="33"/>
      <c r="E139" s="33"/>
      <c r="F139" s="33"/>
      <c r="G139" s="33"/>
      <c r="H139" s="33"/>
      <c r="I139" s="33"/>
    </row>
    <row r="140" spans="1:9" ht="18.75">
      <c r="A140" s="459">
        <f>I92</f>
        <v>1925.1</v>
      </c>
      <c r="B140" s="459"/>
      <c r="C140" s="33" t="s">
        <v>41</v>
      </c>
      <c r="D140" s="172"/>
      <c r="F140" s="33"/>
      <c r="G140" s="33"/>
      <c r="H140" s="33"/>
      <c r="I140" s="33"/>
    </row>
    <row r="141" spans="1:9" ht="18.75">
      <c r="A141" s="33" t="s">
        <v>116</v>
      </c>
      <c r="B141" s="33"/>
      <c r="C141" s="459">
        <f>I94</f>
        <v>0</v>
      </c>
      <c r="D141" s="459"/>
      <c r="E141" s="33" t="s">
        <v>79</v>
      </c>
      <c r="F141" s="33"/>
      <c r="G141" s="33"/>
      <c r="H141" s="33"/>
      <c r="I141" s="33"/>
    </row>
    <row r="142" spans="1:9" ht="18.75">
      <c r="A142" s="33"/>
      <c r="B142" s="33"/>
      <c r="C142" s="113"/>
      <c r="D142" s="33"/>
      <c r="E142" s="33"/>
      <c r="F142" s="33"/>
      <c r="G142" s="33"/>
      <c r="H142" s="33"/>
      <c r="I142" s="33"/>
    </row>
    <row r="143" spans="1:9" ht="18.75">
      <c r="A143" s="33" t="s">
        <v>42</v>
      </c>
      <c r="B143" s="460"/>
      <c r="C143" s="460"/>
      <c r="D143" s="33"/>
      <c r="E143" s="33"/>
      <c r="F143" s="33"/>
      <c r="G143" s="33"/>
      <c r="H143" s="33"/>
      <c r="I143" s="33"/>
    </row>
    <row r="144" spans="1:9" ht="18.75">
      <c r="A144" s="33"/>
      <c r="B144" s="236"/>
      <c r="C144" s="236"/>
      <c r="D144" s="33"/>
      <c r="E144" s="33"/>
      <c r="F144" s="107" t="s">
        <v>117</v>
      </c>
      <c r="G144" s="35">
        <f>C121</f>
        <v>0</v>
      </c>
      <c r="H144" s="33"/>
      <c r="I144" s="33"/>
    </row>
    <row r="145" spans="1:9" ht="18.75">
      <c r="A145" s="33"/>
      <c r="B145" s="33"/>
      <c r="C145" s="33"/>
      <c r="D145" s="33"/>
      <c r="E145" s="115"/>
      <c r="F145" s="115"/>
      <c r="H145" s="33"/>
      <c r="I145" s="33"/>
    </row>
    <row r="146" spans="1:9" ht="32.25" customHeight="1">
      <c r="A146" s="37" t="s">
        <v>43</v>
      </c>
      <c r="B146" s="25"/>
      <c r="C146" s="25"/>
      <c r="D146" s="25"/>
      <c r="E146" s="25"/>
      <c r="F146" s="25"/>
      <c r="G146" s="25"/>
      <c r="H146" s="25"/>
      <c r="I146" s="25"/>
    </row>
    <row r="147" spans="1:9" ht="15.75">
      <c r="A147" s="203" t="s">
        <v>157</v>
      </c>
      <c r="B147" s="20" t="s">
        <v>158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157</v>
      </c>
      <c r="B148" s="20" t="s">
        <v>159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160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161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162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163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164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165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166</v>
      </c>
      <c r="C155" s="32"/>
      <c r="D155" s="32"/>
      <c r="E155" s="32"/>
      <c r="F155" s="32"/>
      <c r="G155" s="32"/>
      <c r="H155" s="25"/>
      <c r="I155" s="25"/>
    </row>
    <row r="156" spans="1:9" ht="15.75">
      <c r="A156" s="203" t="s">
        <v>157</v>
      </c>
      <c r="B156" s="20" t="s">
        <v>167</v>
      </c>
      <c r="C156" s="32"/>
      <c r="D156" s="32"/>
      <c r="E156" s="32"/>
      <c r="F156" s="32"/>
      <c r="G156" s="32"/>
      <c r="H156" s="25"/>
      <c r="I156" s="25"/>
    </row>
    <row r="157" spans="1:9" ht="15.75">
      <c r="A157" s="20"/>
      <c r="B157" s="32"/>
      <c r="C157" s="32"/>
      <c r="D157" s="32"/>
      <c r="E157" s="32"/>
      <c r="F157" s="32"/>
      <c r="G157" s="32"/>
      <c r="H157" s="25"/>
      <c r="I157" s="25"/>
    </row>
    <row r="158" spans="1:9" ht="15">
      <c r="A158" s="18"/>
      <c r="B158" s="25"/>
      <c r="C158" s="25"/>
      <c r="D158" s="25"/>
      <c r="E158" s="25"/>
      <c r="F158" s="25"/>
      <c r="G158" s="25"/>
      <c r="H158" s="25"/>
      <c r="I158" s="25"/>
    </row>
    <row r="159" spans="1:9" ht="18.75">
      <c r="A159" s="114" t="s">
        <v>44</v>
      </c>
      <c r="B159" s="33"/>
      <c r="C159" s="33"/>
      <c r="D159" s="33"/>
      <c r="E159" s="33"/>
      <c r="F159" s="33"/>
      <c r="G159" s="33"/>
      <c r="H159" s="33"/>
      <c r="I159" s="33"/>
    </row>
    <row r="160" spans="1:9" ht="18.75">
      <c r="A160" s="115" t="s">
        <v>45</v>
      </c>
      <c r="B160" s="116">
        <f>C121</f>
        <v>0</v>
      </c>
      <c r="C160" s="115"/>
      <c r="D160" s="115"/>
      <c r="E160" s="115"/>
      <c r="F160" s="33"/>
      <c r="G160" s="33" t="s">
        <v>46</v>
      </c>
      <c r="H160" s="205"/>
      <c r="I160" s="33"/>
    </row>
    <row r="161" spans="1:9" ht="18.7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8.75">
      <c r="A162" s="33" t="s">
        <v>47</v>
      </c>
      <c r="B162" s="205"/>
      <c r="C162" s="33"/>
      <c r="D162" s="33"/>
      <c r="E162" s="33"/>
      <c r="F162" s="33"/>
      <c r="G162" s="33" t="s">
        <v>172</v>
      </c>
      <c r="H162" s="205"/>
      <c r="I162" s="33"/>
    </row>
    <row r="163" spans="1:9" ht="18.75">
      <c r="A163" s="33"/>
      <c r="B163" s="33"/>
      <c r="C163" s="33"/>
      <c r="D163" s="33"/>
      <c r="E163" s="33"/>
      <c r="F163" s="33"/>
      <c r="I163" s="33"/>
    </row>
    <row r="164" spans="1:9" s="1" customFormat="1" ht="18.75">
      <c r="A164" s="33" t="s">
        <v>48</v>
      </c>
      <c r="B164" s="249"/>
      <c r="C164" s="33"/>
      <c r="D164" s="33"/>
      <c r="E164" s="33"/>
      <c r="F164" s="199"/>
      <c r="G164" s="33" t="s">
        <v>99</v>
      </c>
      <c r="H164" s="205"/>
      <c r="I164" s="33"/>
    </row>
    <row r="165" spans="1:9" ht="18.75">
      <c r="A165" s="115"/>
      <c r="B165" s="33"/>
      <c r="C165" s="33"/>
      <c r="D165" s="33"/>
      <c r="E165" s="33"/>
      <c r="F165" s="33"/>
      <c r="G165" s="33"/>
      <c r="H165" s="33"/>
      <c r="I165" s="33"/>
    </row>
    <row r="166" spans="1:9" ht="18.75">
      <c r="A166" s="33" t="s">
        <v>171</v>
      </c>
      <c r="B166" s="205"/>
      <c r="C166" s="33"/>
      <c r="D166" s="33"/>
      <c r="E166" s="33"/>
      <c r="F166" s="33"/>
      <c r="G166" s="33" t="s">
        <v>49</v>
      </c>
      <c r="H166" s="249"/>
      <c r="I166" s="33"/>
    </row>
    <row r="167" spans="1:9" ht="1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8.75">
      <c r="A169" s="206" t="s">
        <v>50</v>
      </c>
      <c r="B169" s="206">
        <f>A12</f>
        <v>0</v>
      </c>
      <c r="C169" s="137" t="s">
        <v>21</v>
      </c>
      <c r="D169" s="115"/>
      <c r="E169" s="115"/>
      <c r="F169" s="237"/>
      <c r="G169" s="206" t="s">
        <v>50</v>
      </c>
      <c r="H169" s="206">
        <f>A15</f>
        <v>0</v>
      </c>
      <c r="I169" s="137" t="str">
        <f>A14</f>
        <v>R.G. GIP</v>
      </c>
    </row>
    <row r="170" spans="1:9" ht="18.75">
      <c r="A170" s="115"/>
      <c r="B170" s="115"/>
      <c r="C170" s="115"/>
      <c r="D170" s="115"/>
      <c r="E170" s="115"/>
      <c r="F170" s="237"/>
      <c r="G170" s="206" t="s">
        <v>50</v>
      </c>
      <c r="H170" s="206">
        <f>H114</f>
        <v>0</v>
      </c>
      <c r="I170" s="139" t="s">
        <v>69</v>
      </c>
    </row>
    <row r="171" spans="1:9" ht="18.75">
      <c r="A171" s="115"/>
      <c r="B171" s="115"/>
      <c r="C171" s="115"/>
      <c r="D171" s="115"/>
      <c r="E171" s="115"/>
      <c r="F171" s="115"/>
      <c r="G171" s="115"/>
      <c r="H171" s="115"/>
      <c r="I171" s="115"/>
    </row>
    <row r="172" spans="1:9" ht="20.25">
      <c r="A172" s="461" t="s">
        <v>0</v>
      </c>
      <c r="B172" s="461"/>
      <c r="C172" s="461"/>
      <c r="D172" s="461"/>
      <c r="E172" s="461"/>
      <c r="F172" s="461"/>
      <c r="G172" s="461"/>
      <c r="H172" s="461"/>
      <c r="I172" s="461"/>
    </row>
    <row r="173" spans="1:9" ht="20.25">
      <c r="A173" s="461" t="str">
        <f>A108</f>
        <v>UFFICIO GIP/GUP</v>
      </c>
      <c r="B173" s="461"/>
      <c r="C173" s="461"/>
      <c r="D173" s="461"/>
      <c r="E173" s="461"/>
      <c r="F173" s="461"/>
      <c r="G173" s="461"/>
      <c r="H173" s="461"/>
      <c r="I173" s="461"/>
    </row>
    <row r="174" spans="1:9" ht="20.25">
      <c r="A174" s="260"/>
      <c r="B174" s="260"/>
      <c r="C174" s="260"/>
      <c r="D174" s="260"/>
      <c r="E174" s="260"/>
      <c r="F174" s="260"/>
      <c r="G174" s="260"/>
      <c r="H174" s="260"/>
      <c r="I174" s="260"/>
    </row>
    <row r="175" spans="1:9" ht="27.75" customHeight="1">
      <c r="A175" s="461" t="s">
        <v>51</v>
      </c>
      <c r="B175" s="461"/>
      <c r="C175" s="461"/>
      <c r="D175" s="461"/>
      <c r="E175" s="461"/>
      <c r="F175" s="461"/>
      <c r="G175" s="461"/>
      <c r="H175" s="461"/>
      <c r="I175" s="461"/>
    </row>
    <row r="176" spans="1:9" ht="27.75" customHeight="1">
      <c r="A176" s="260"/>
      <c r="B176" s="260"/>
      <c r="C176" s="260"/>
      <c r="D176" s="260"/>
      <c r="E176" s="260"/>
      <c r="F176" s="260"/>
      <c r="G176" s="260"/>
      <c r="H176" s="260"/>
      <c r="I176" s="260"/>
    </row>
    <row r="177" spans="1:9" ht="1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8.75">
      <c r="A178" s="115" t="s">
        <v>70</v>
      </c>
      <c r="B178" s="140">
        <f>F109</f>
        <v>0</v>
      </c>
      <c r="C178" s="115"/>
      <c r="D178" s="115"/>
      <c r="E178" s="115"/>
      <c r="F178" s="115"/>
      <c r="G178" s="115"/>
      <c r="H178" s="115"/>
      <c r="I178" s="115"/>
    </row>
    <row r="179" spans="1:9" ht="18.75">
      <c r="A179" s="115" t="s">
        <v>111</v>
      </c>
      <c r="B179" s="115"/>
      <c r="C179" s="115"/>
      <c r="D179" s="115"/>
      <c r="E179" s="115"/>
      <c r="F179" s="115"/>
      <c r="H179" s="164">
        <f>C121</f>
        <v>0</v>
      </c>
      <c r="I179" s="115"/>
    </row>
    <row r="180" spans="1:9" ht="18.75">
      <c r="A180" s="115"/>
      <c r="B180" s="115"/>
      <c r="C180" s="115"/>
      <c r="D180" s="115"/>
      <c r="E180" s="115"/>
      <c r="F180" s="115"/>
      <c r="G180" s="115"/>
      <c r="H180" s="115"/>
      <c r="I180" s="115"/>
    </row>
    <row r="181" spans="1:8" ht="18.75">
      <c r="A181" s="115" t="s">
        <v>104</v>
      </c>
      <c r="B181" s="115"/>
      <c r="C181" s="141">
        <f>E12</f>
        <v>0</v>
      </c>
      <c r="D181" s="142"/>
      <c r="E181" s="142"/>
      <c r="F181" s="228"/>
      <c r="G181" s="35">
        <f>G52</f>
        <v>0</v>
      </c>
      <c r="H181" s="33" t="s">
        <v>3</v>
      </c>
    </row>
    <row r="182" spans="1:8" ht="18.75">
      <c r="A182" s="115"/>
      <c r="B182" s="115"/>
      <c r="C182" s="266"/>
      <c r="D182" s="115"/>
      <c r="E182" s="115"/>
      <c r="F182" s="4"/>
      <c r="G182" s="35"/>
      <c r="H182" s="33"/>
    </row>
    <row r="183" spans="1:9" ht="24.75" customHeight="1">
      <c r="A183" s="449" t="s">
        <v>74</v>
      </c>
      <c r="B183" s="449"/>
      <c r="C183" s="449"/>
      <c r="D183" s="449"/>
      <c r="E183" s="449"/>
      <c r="F183" s="449"/>
      <c r="G183" s="449"/>
      <c r="H183" s="449"/>
      <c r="I183" s="449"/>
    </row>
    <row r="184" spans="1:9" ht="18" customHeight="1">
      <c r="A184" s="454" t="s">
        <v>73</v>
      </c>
      <c r="B184" s="454"/>
      <c r="C184" s="238"/>
      <c r="D184" s="238"/>
      <c r="E184" s="238"/>
      <c r="F184" s="238"/>
      <c r="G184" s="238"/>
      <c r="H184" s="238"/>
      <c r="I184" s="238"/>
    </row>
    <row r="185" spans="1:9" ht="75" customHeight="1">
      <c r="A185" s="455" t="str">
        <f>IF(A125=1,B125,IF(A127=1,B127,IF(A129=1,B129)))</f>
        <v>difensore di imputato/indagato ammesso al Patrocinio a spese dello Stato con provvedimento emesso da questo Ufficio in data ______________ (ipotesi ex art. 82 D.P.R. 115/2002)</v>
      </c>
      <c r="B185" s="455"/>
      <c r="C185" s="455"/>
      <c r="D185" s="455"/>
      <c r="E185" s="455"/>
      <c r="F185" s="455"/>
      <c r="G185" s="455"/>
      <c r="H185" s="455"/>
      <c r="I185" s="455"/>
    </row>
    <row r="186" spans="1:9" ht="24.75" customHeight="1">
      <c r="A186" s="449" t="s">
        <v>72</v>
      </c>
      <c r="B186" s="449"/>
      <c r="C186" s="449"/>
      <c r="D186" s="449"/>
      <c r="E186" s="449"/>
      <c r="F186" s="449"/>
      <c r="G186" s="449"/>
      <c r="H186" s="449"/>
      <c r="I186" s="449"/>
    </row>
    <row r="187" spans="1:9" ht="66" customHeight="1">
      <c r="A187" s="452" t="s">
        <v>75</v>
      </c>
      <c r="B187" s="452"/>
      <c r="C187" s="452"/>
      <c r="D187" s="452"/>
      <c r="E187" s="452"/>
      <c r="F187" s="452"/>
      <c r="G187" s="452"/>
      <c r="H187" s="452"/>
      <c r="I187" s="452"/>
    </row>
    <row r="188" spans="1:9" ht="68.25" customHeight="1">
      <c r="A188" s="456" t="s">
        <v>248</v>
      </c>
      <c r="B188" s="456"/>
      <c r="C188" s="456"/>
      <c r="D188" s="456"/>
      <c r="E188" s="456"/>
      <c r="F188" s="456"/>
      <c r="G188" s="456"/>
      <c r="H188" s="456"/>
      <c r="I188" s="456"/>
    </row>
    <row r="189" spans="1:9" ht="36" customHeight="1">
      <c r="A189" s="452" t="s">
        <v>77</v>
      </c>
      <c r="B189" s="452"/>
      <c r="C189" s="452"/>
      <c r="D189" s="452"/>
      <c r="E189" s="452"/>
      <c r="F189" s="452"/>
      <c r="G189" s="452"/>
      <c r="H189" s="452"/>
      <c r="I189" s="452"/>
    </row>
    <row r="190" spans="1:9" ht="20.25" customHeight="1">
      <c r="A190" s="452" t="s">
        <v>76</v>
      </c>
      <c r="B190" s="452"/>
      <c r="C190" s="452"/>
      <c r="D190" s="452"/>
      <c r="E190" s="452"/>
      <c r="F190" s="452"/>
      <c r="G190" s="452"/>
      <c r="H190" s="452"/>
      <c r="I190" s="452"/>
    </row>
    <row r="191" spans="1:9" ht="22.5" customHeight="1">
      <c r="A191" s="449" t="s">
        <v>78</v>
      </c>
      <c r="B191" s="449"/>
      <c r="C191" s="449"/>
      <c r="D191" s="449"/>
      <c r="E191" s="449"/>
      <c r="F191" s="449"/>
      <c r="G191" s="449"/>
      <c r="H191" s="449"/>
      <c r="I191" s="449"/>
    </row>
    <row r="192" spans="1:9" ht="25.5" customHeight="1">
      <c r="A192" s="115" t="s">
        <v>112</v>
      </c>
      <c r="B192" s="198"/>
      <c r="D192" s="115">
        <f>C121</f>
        <v>0</v>
      </c>
      <c r="E192" s="115"/>
      <c r="F192" s="115"/>
      <c r="G192" s="457" t="s">
        <v>155</v>
      </c>
      <c r="H192" s="457"/>
      <c r="I192" s="200">
        <f>I92</f>
        <v>1925.1</v>
      </c>
    </row>
    <row r="193" spans="1:9" ht="18.75">
      <c r="A193" s="173" t="s">
        <v>118</v>
      </c>
      <c r="B193" s="115"/>
      <c r="C193" s="115"/>
      <c r="D193" s="115"/>
      <c r="E193" s="115"/>
      <c r="F193" s="115"/>
      <c r="G193" s="201"/>
      <c r="I193" s="115"/>
    </row>
    <row r="194" spans="1:9" ht="18.75">
      <c r="A194" s="115" t="s">
        <v>156</v>
      </c>
      <c r="B194" s="115"/>
      <c r="C194" s="458">
        <f>I94</f>
        <v>0</v>
      </c>
      <c r="D194" s="458"/>
      <c r="E194" s="173" t="s">
        <v>119</v>
      </c>
      <c r="F194" s="115"/>
      <c r="G194" s="201"/>
      <c r="I194" s="115"/>
    </row>
    <row r="195" spans="1:9" ht="18.75">
      <c r="A195" s="115"/>
      <c r="B195" s="115"/>
      <c r="C195" s="115"/>
      <c r="D195" s="115"/>
      <c r="E195" s="198"/>
      <c r="F195" s="115"/>
      <c r="G195" s="115"/>
      <c r="H195" s="115"/>
      <c r="I195" s="115"/>
    </row>
    <row r="196" spans="1:9" ht="21" customHeight="1">
      <c r="A196" s="453" t="s">
        <v>105</v>
      </c>
      <c r="B196" s="453"/>
      <c r="C196" s="453"/>
      <c r="D196" s="453"/>
      <c r="E196" s="453"/>
      <c r="F196" s="453"/>
      <c r="G196" s="453"/>
      <c r="H196" s="453"/>
      <c r="I196" s="453"/>
    </row>
    <row r="197" spans="1:9" ht="42" customHeight="1">
      <c r="A197" s="453" t="s">
        <v>80</v>
      </c>
      <c r="B197" s="453"/>
      <c r="C197" s="453"/>
      <c r="D197" s="453"/>
      <c r="E197" s="453"/>
      <c r="F197" s="453"/>
      <c r="G197" s="453"/>
      <c r="H197" s="453"/>
      <c r="I197" s="453"/>
    </row>
    <row r="198" spans="1:9" ht="39.75" customHeight="1">
      <c r="A198" s="453" t="s">
        <v>81</v>
      </c>
      <c r="B198" s="453"/>
      <c r="C198" s="453"/>
      <c r="D198" s="453"/>
      <c r="E198" s="453"/>
      <c r="F198" s="453"/>
      <c r="G198" s="453"/>
      <c r="H198" s="453"/>
      <c r="I198" s="453"/>
    </row>
    <row r="199" spans="1:9" ht="24.75" customHeight="1">
      <c r="A199" s="115" t="s">
        <v>52</v>
      </c>
      <c r="B199" s="115"/>
      <c r="C199" s="115"/>
      <c r="D199" s="115"/>
      <c r="E199" s="115"/>
      <c r="F199" s="115"/>
      <c r="G199" s="115"/>
      <c r="H199" s="115"/>
      <c r="I199" s="115"/>
    </row>
    <row r="200" spans="1:9" ht="18.75">
      <c r="A200" s="115"/>
      <c r="B200" s="115"/>
      <c r="C200" s="115"/>
      <c r="D200" s="115"/>
      <c r="E200" s="115"/>
      <c r="F200" s="198"/>
      <c r="G200" s="198"/>
      <c r="H200" s="115" t="s">
        <v>53</v>
      </c>
      <c r="I200" s="115"/>
    </row>
    <row r="201" spans="1:9" ht="17.25" customHeight="1">
      <c r="A201" s="198"/>
      <c r="B201" s="198"/>
      <c r="C201" s="198"/>
      <c r="D201" s="198"/>
      <c r="E201" s="115"/>
      <c r="F201" s="198"/>
      <c r="G201" s="115"/>
      <c r="H201" s="115"/>
      <c r="I201" s="115"/>
    </row>
    <row r="202" spans="1:9" ht="18.75">
      <c r="A202" s="115" t="s">
        <v>102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15" t="s">
        <v>68</v>
      </c>
      <c r="B203" s="115"/>
      <c r="C203" s="115"/>
      <c r="D203" s="115"/>
      <c r="E203" s="115"/>
      <c r="F203" s="115"/>
      <c r="G203" s="115"/>
      <c r="H203" s="115"/>
      <c r="I203" s="115"/>
    </row>
    <row r="204" spans="1:9" ht="18.75">
      <c r="A204" s="115" t="s">
        <v>82</v>
      </c>
      <c r="B204" s="115"/>
      <c r="C204" s="115"/>
      <c r="D204" s="115"/>
      <c r="E204" s="115"/>
      <c r="F204" s="115"/>
      <c r="G204" s="115"/>
      <c r="H204" s="115"/>
      <c r="I204" s="115"/>
    </row>
    <row r="205" spans="1:9" ht="18.75">
      <c r="A205" s="144"/>
      <c r="B205" s="144"/>
      <c r="C205" s="144"/>
      <c r="D205" s="144"/>
      <c r="E205" s="144"/>
      <c r="F205" s="144"/>
      <c r="G205" s="198"/>
      <c r="H205" s="139" t="s">
        <v>54</v>
      </c>
      <c r="I205" s="144"/>
    </row>
    <row r="206" spans="1:9" ht="44.25" customHeight="1">
      <c r="A206" s="15"/>
      <c r="B206" s="14"/>
      <c r="C206" s="14"/>
      <c r="D206" s="14"/>
      <c r="E206" s="14"/>
      <c r="F206" s="14"/>
      <c r="G206" s="23"/>
      <c r="H206" s="23"/>
      <c r="I206" s="14"/>
    </row>
    <row r="207" spans="1:9" ht="23.25" customHeight="1">
      <c r="A207" s="442" t="s">
        <v>83</v>
      </c>
      <c r="B207" s="443"/>
      <c r="C207" s="443"/>
      <c r="D207" s="443"/>
      <c r="E207" s="443"/>
      <c r="F207" s="443"/>
      <c r="G207" s="443"/>
      <c r="H207" s="443"/>
      <c r="I207" s="444"/>
    </row>
    <row r="208" spans="1:9" ht="18.75">
      <c r="A208" s="145" t="s">
        <v>84</v>
      </c>
      <c r="B208" s="115"/>
      <c r="C208" s="115"/>
      <c r="D208" s="115"/>
      <c r="E208" s="115"/>
      <c r="F208" s="115"/>
      <c r="G208" s="115"/>
      <c r="H208" s="115"/>
      <c r="I208" s="146"/>
    </row>
    <row r="209" spans="1:9" ht="19.5" customHeight="1">
      <c r="A209" s="239" t="s">
        <v>100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23.25" customHeight="1">
      <c r="A210" s="239" t="s">
        <v>101</v>
      </c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445" t="s">
        <v>85</v>
      </c>
      <c r="B211" s="446"/>
      <c r="C211" s="446"/>
      <c r="D211" s="446"/>
      <c r="E211" s="446"/>
      <c r="F211" s="446"/>
      <c r="G211" s="446"/>
      <c r="H211" s="446"/>
      <c r="I211" s="447"/>
    </row>
    <row r="212" spans="1:9" ht="18.75">
      <c r="A212" s="448" t="s">
        <v>39</v>
      </c>
      <c r="B212" s="449"/>
      <c r="C212" s="449"/>
      <c r="D212" s="449"/>
      <c r="E212" s="449"/>
      <c r="F212" s="449"/>
      <c r="G212" s="449"/>
      <c r="H212" s="449"/>
      <c r="I212" s="450"/>
    </row>
    <row r="213" spans="1:9" ht="18.75">
      <c r="A213" s="145" t="s">
        <v>90</v>
      </c>
      <c r="B213" s="115"/>
      <c r="C213" s="115"/>
      <c r="D213" s="115"/>
      <c r="E213" s="115"/>
      <c r="F213" s="115"/>
      <c r="G213" s="115"/>
      <c r="H213" s="115"/>
      <c r="I213" s="146"/>
    </row>
    <row r="214" spans="1:9" ht="18.75">
      <c r="A214" s="145"/>
      <c r="B214" s="115"/>
      <c r="C214" s="115"/>
      <c r="D214" s="115"/>
      <c r="E214" s="115"/>
      <c r="F214" s="115"/>
      <c r="G214" s="115"/>
      <c r="H214" s="115"/>
      <c r="I214" s="146"/>
    </row>
    <row r="215" spans="1:9" ht="18.75">
      <c r="A215" s="145" t="s">
        <v>86</v>
      </c>
      <c r="B215" s="115"/>
      <c r="C215" s="115"/>
      <c r="D215" s="115"/>
      <c r="E215" s="115"/>
      <c r="F215" s="115"/>
      <c r="G215" s="115"/>
      <c r="H215" s="115"/>
      <c r="I215" s="146"/>
    </row>
    <row r="216" spans="1:9" ht="18.75">
      <c r="A216" s="240"/>
      <c r="B216" s="142"/>
      <c r="C216" s="142"/>
      <c r="D216" s="142"/>
      <c r="E216" s="142"/>
      <c r="F216" s="142"/>
      <c r="G216" s="142"/>
      <c r="H216" s="142" t="s">
        <v>87</v>
      </c>
      <c r="I216" s="241"/>
    </row>
    <row r="217" spans="1:9" ht="63" customHeight="1">
      <c r="A217" s="237"/>
      <c r="B217" s="237"/>
      <c r="C217" s="237"/>
      <c r="D217" s="237"/>
      <c r="E217" s="237"/>
      <c r="F217" s="237"/>
      <c r="G217" s="237"/>
      <c r="H217" s="237"/>
      <c r="I217" s="237"/>
    </row>
    <row r="218" spans="1:9" ht="18.75">
      <c r="A218" s="451" t="s">
        <v>88</v>
      </c>
      <c r="B218" s="451"/>
      <c r="C218" s="451"/>
      <c r="D218" s="451"/>
      <c r="E218" s="451"/>
      <c r="F218" s="451"/>
      <c r="G218" s="451"/>
      <c r="H218" s="451"/>
      <c r="I218" s="451"/>
    </row>
    <row r="219" spans="1:9" ht="18.75">
      <c r="A219" s="242"/>
      <c r="B219" s="243"/>
      <c r="C219" s="243"/>
      <c r="D219" s="243"/>
      <c r="E219" s="243"/>
      <c r="F219" s="243"/>
      <c r="G219" s="243"/>
      <c r="H219" s="243"/>
      <c r="I219" s="244"/>
    </row>
    <row r="220" spans="1:9" ht="18.75">
      <c r="A220" s="245" t="s">
        <v>89</v>
      </c>
      <c r="B220" s="115"/>
      <c r="C220" s="115"/>
      <c r="D220" s="115"/>
      <c r="E220" s="115"/>
      <c r="F220" s="115"/>
      <c r="G220" s="115"/>
      <c r="H220" s="115"/>
      <c r="I220" s="146"/>
    </row>
    <row r="221" spans="1:9" ht="18.75">
      <c r="A221" s="145"/>
      <c r="B221" s="115"/>
      <c r="C221" s="115"/>
      <c r="D221" s="115"/>
      <c r="E221" s="115"/>
      <c r="F221" s="115"/>
      <c r="G221" s="115"/>
      <c r="H221" s="115"/>
      <c r="I221" s="146"/>
    </row>
    <row r="222" spans="1:9" ht="18.75">
      <c r="A222" s="145" t="s">
        <v>86</v>
      </c>
      <c r="B222" s="115"/>
      <c r="C222" s="115"/>
      <c r="D222" s="115"/>
      <c r="E222" s="115"/>
      <c r="F222" s="115"/>
      <c r="G222" s="115"/>
      <c r="H222" s="115"/>
      <c r="I222" s="146"/>
    </row>
    <row r="223" spans="1:9" ht="18.75">
      <c r="A223" s="240"/>
      <c r="B223" s="142"/>
      <c r="C223" s="142"/>
      <c r="D223" s="142"/>
      <c r="E223" s="142"/>
      <c r="F223" s="142"/>
      <c r="G223" s="142"/>
      <c r="H223" s="142" t="s">
        <v>87</v>
      </c>
      <c r="I223" s="241"/>
    </row>
    <row r="224" spans="1:9" ht="18.75">
      <c r="A224" s="237"/>
      <c r="B224" s="237"/>
      <c r="C224" s="237"/>
      <c r="D224" s="237"/>
      <c r="E224" s="237"/>
      <c r="F224" s="237"/>
      <c r="G224" s="237"/>
      <c r="H224" s="237"/>
      <c r="I224" s="237"/>
    </row>
    <row r="225" spans="1:9" ht="15">
      <c r="A225" s="214"/>
      <c r="B225" s="214"/>
      <c r="C225" s="214"/>
      <c r="D225" s="214"/>
      <c r="E225" s="214"/>
      <c r="F225" s="214"/>
      <c r="G225" s="214"/>
      <c r="H225" s="214"/>
      <c r="I225" s="214"/>
    </row>
  </sheetData>
  <sheetProtection password="B1E4" sheet="1" formatCells="0" selectLockedCells="1"/>
  <mergeCells count="72">
    <mergeCell ref="A211:I211"/>
    <mergeCell ref="A212:I212"/>
    <mergeCell ref="A187:I187"/>
    <mergeCell ref="A188:I188"/>
    <mergeCell ref="A189:I189"/>
    <mergeCell ref="A190:I190"/>
    <mergeCell ref="A191:I191"/>
    <mergeCell ref="G192:H192"/>
    <mergeCell ref="C194:D194"/>
    <mergeCell ref="A218:I218"/>
    <mergeCell ref="A196:I196"/>
    <mergeCell ref="A197:I197"/>
    <mergeCell ref="A198:I198"/>
    <mergeCell ref="A207:I207"/>
    <mergeCell ref="A173:I173"/>
    <mergeCell ref="A175:I175"/>
    <mergeCell ref="A183:I183"/>
    <mergeCell ref="A184:B184"/>
    <mergeCell ref="A185:I185"/>
    <mergeCell ref="A186:I186"/>
    <mergeCell ref="A134:I134"/>
    <mergeCell ref="A137:I137"/>
    <mergeCell ref="A140:B140"/>
    <mergeCell ref="C141:D141"/>
    <mergeCell ref="B143:C143"/>
    <mergeCell ref="A172:I172"/>
    <mergeCell ref="A123:I123"/>
    <mergeCell ref="B125:I125"/>
    <mergeCell ref="B127:I127"/>
    <mergeCell ref="B129:I129"/>
    <mergeCell ref="A130:I130"/>
    <mergeCell ref="A132:I132"/>
    <mergeCell ref="A103:I103"/>
    <mergeCell ref="A107:I107"/>
    <mergeCell ref="A108:I108"/>
    <mergeCell ref="A109:E109"/>
    <mergeCell ref="F109:I109"/>
    <mergeCell ref="A111:I112"/>
    <mergeCell ref="A53:I53"/>
    <mergeCell ref="A56:F56"/>
    <mergeCell ref="A57:F57"/>
    <mergeCell ref="A95:I95"/>
    <mergeCell ref="A101:I101"/>
    <mergeCell ref="A102:I102"/>
    <mergeCell ref="B38:E38"/>
    <mergeCell ref="A40:I40"/>
    <mergeCell ref="A46:I46"/>
    <mergeCell ref="A47:I47"/>
    <mergeCell ref="A48:I48"/>
    <mergeCell ref="A49:I49"/>
    <mergeCell ref="H38:I38"/>
    <mergeCell ref="B42:E42"/>
    <mergeCell ref="B29:E29"/>
    <mergeCell ref="H29:I29"/>
    <mergeCell ref="B34:E34"/>
    <mergeCell ref="H34:I34"/>
    <mergeCell ref="B35:E35"/>
    <mergeCell ref="A36:I36"/>
    <mergeCell ref="B12:C12"/>
    <mergeCell ref="B13:C13"/>
    <mergeCell ref="B19:E19"/>
    <mergeCell ref="B23:E23"/>
    <mergeCell ref="H23:I23"/>
    <mergeCell ref="B24:E24"/>
    <mergeCell ref="A9:I9"/>
    <mergeCell ref="A10:B10"/>
    <mergeCell ref="A1:I1"/>
    <mergeCell ref="A2:I2"/>
    <mergeCell ref="A4:I4"/>
    <mergeCell ref="A5:I5"/>
    <mergeCell ref="A7:I7"/>
    <mergeCell ref="A8:I8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60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5 G30 G35 A35 F39 F45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9" max="8" man="1"/>
    <brk id="105" max="8" man="1"/>
    <brk id="167" max="8" man="1"/>
  </rowBreaks>
  <drawing r:id="rId3"/>
  <legacyDrawing r:id="rId2"/>
  <oleObjects>
    <oleObject progId="Word.Picture.8" shapeId="201232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zoomScaleSheetLayoutView="100" zoomScalePageLayoutView="0" workbookViewId="0" topLeftCell="A37">
      <selection activeCell="G52" sqref="G5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522" t="s">
        <v>59</v>
      </c>
      <c r="B1" s="523"/>
      <c r="C1" s="523"/>
      <c r="D1" s="523"/>
      <c r="E1" s="523"/>
      <c r="F1" s="523"/>
      <c r="G1" s="523"/>
      <c r="H1" s="523"/>
      <c r="I1" s="524"/>
    </row>
    <row r="2" spans="1:9" ht="42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3.25" customHeight="1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22.5" customHeight="1">
      <c r="A8" s="510" t="s">
        <v>169</v>
      </c>
      <c r="B8" s="510"/>
      <c r="C8" s="510"/>
      <c r="D8" s="510"/>
      <c r="E8" s="510"/>
      <c r="F8" s="510"/>
      <c r="G8" s="510"/>
      <c r="H8" s="510"/>
      <c r="I8" s="510"/>
    </row>
    <row r="9" spans="1:9" ht="15.75" thickBot="1">
      <c r="A9" s="531"/>
      <c r="B9" s="531"/>
      <c r="C9" s="531"/>
      <c r="D9" s="531"/>
      <c r="E9" s="531"/>
      <c r="F9" s="531"/>
      <c r="G9" s="531"/>
      <c r="H9" s="531"/>
      <c r="I9" s="531"/>
    </row>
    <row r="10" spans="1:9" s="214" customFormat="1" ht="15.75">
      <c r="A10" s="514" t="s">
        <v>1</v>
      </c>
      <c r="B10" s="515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60</v>
      </c>
      <c r="F11" s="16"/>
      <c r="G11" s="16"/>
      <c r="H11" s="16"/>
      <c r="I11" s="126"/>
    </row>
    <row r="12" spans="1:9" s="214" customFormat="1" ht="15.75">
      <c r="A12" s="47"/>
      <c r="B12" s="545" t="s">
        <v>63</v>
      </c>
      <c r="C12" s="546"/>
      <c r="D12" s="213"/>
      <c r="E12" s="43"/>
      <c r="F12" s="215"/>
      <c r="G12" s="215"/>
      <c r="H12" s="216" t="s">
        <v>108</v>
      </c>
      <c r="I12" s="161"/>
    </row>
    <row r="13" spans="1:9" s="214" customFormat="1" ht="15.75">
      <c r="A13" s="48"/>
      <c r="B13" s="518"/>
      <c r="C13" s="519"/>
      <c r="D13" s="213"/>
      <c r="E13" s="44"/>
      <c r="F13" s="218"/>
      <c r="G13" s="218"/>
      <c r="H13" s="216" t="s">
        <v>108</v>
      </c>
      <c r="I13" s="162"/>
    </row>
    <row r="14" spans="1:9" s="214" customFormat="1" ht="15.75">
      <c r="A14" s="252" t="s">
        <v>175</v>
      </c>
      <c r="B14" s="253"/>
      <c r="C14" s="125"/>
      <c r="D14" s="213"/>
      <c r="E14" s="44"/>
      <c r="F14" s="218"/>
      <c r="G14" s="218"/>
      <c r="H14" s="216" t="s">
        <v>108</v>
      </c>
      <c r="I14" s="162"/>
    </row>
    <row r="15" spans="1:9" s="214" customFormat="1" ht="16.5" thickBot="1">
      <c r="A15" s="49"/>
      <c r="B15" s="50"/>
      <c r="C15" s="129"/>
      <c r="D15" s="126"/>
      <c r="E15" s="45"/>
      <c r="F15" s="220"/>
      <c r="G15" s="220"/>
      <c r="H15" s="216" t="s">
        <v>108</v>
      </c>
      <c r="I15" s="163"/>
    </row>
    <row r="16" spans="1:9" ht="15">
      <c r="A16" s="40" t="s">
        <v>120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107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508" t="s">
        <v>5</v>
      </c>
      <c r="C19" s="508"/>
      <c r="D19" s="508"/>
      <c r="E19" s="509"/>
      <c r="F19" s="118"/>
      <c r="G19" s="118"/>
      <c r="H19" s="118"/>
      <c r="I19" s="118"/>
    </row>
    <row r="20" spans="1:9" s="214" customFormat="1" ht="16.5" thickBot="1">
      <c r="A20" s="55">
        <v>1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121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493" t="s">
        <v>141</v>
      </c>
      <c r="C23" s="493"/>
      <c r="D23" s="493"/>
      <c r="E23" s="494"/>
      <c r="F23" s="213"/>
      <c r="G23" s="41" t="s">
        <v>8</v>
      </c>
      <c r="H23" s="508" t="s">
        <v>9</v>
      </c>
      <c r="I23" s="509"/>
    </row>
    <row r="24" spans="1:9" ht="15.75">
      <c r="A24" s="73"/>
      <c r="B24" s="520" t="s">
        <v>142</v>
      </c>
      <c r="C24" s="520"/>
      <c r="D24" s="520"/>
      <c r="E24" s="521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143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137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508" t="s">
        <v>95</v>
      </c>
      <c r="C29" s="508"/>
      <c r="D29" s="508"/>
      <c r="E29" s="509"/>
      <c r="F29" s="213"/>
      <c r="G29" s="60" t="s">
        <v>11</v>
      </c>
      <c r="H29" s="508" t="s">
        <v>12</v>
      </c>
      <c r="I29" s="5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122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138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508" t="s">
        <v>14</v>
      </c>
      <c r="C34" s="508"/>
      <c r="D34" s="508"/>
      <c r="E34" s="509"/>
      <c r="F34" s="213"/>
      <c r="G34" s="60" t="s">
        <v>15</v>
      </c>
      <c r="H34" s="508" t="s">
        <v>16</v>
      </c>
      <c r="I34" s="509"/>
    </row>
    <row r="35" spans="1:9" ht="16.5" thickBot="1">
      <c r="A35" s="55">
        <v>1</v>
      </c>
      <c r="B35" s="511" t="s">
        <v>17</v>
      </c>
      <c r="C35" s="511"/>
      <c r="D35" s="511"/>
      <c r="E35" s="512"/>
      <c r="F35" s="213"/>
      <c r="G35" s="55">
        <v>1</v>
      </c>
      <c r="H35" s="57"/>
      <c r="I35" s="58"/>
    </row>
    <row r="36" spans="1:9" ht="27" customHeight="1">
      <c r="A36" s="513" t="s">
        <v>123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528" t="s">
        <v>235</v>
      </c>
      <c r="C38" s="528"/>
      <c r="D38" s="528"/>
      <c r="E38" s="529"/>
      <c r="F38" s="15"/>
      <c r="G38" s="60" t="s">
        <v>212</v>
      </c>
      <c r="H38" s="508" t="s">
        <v>189</v>
      </c>
      <c r="I38" s="509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55">
        <v>0</v>
      </c>
      <c r="H39" s="230"/>
      <c r="I39" s="59" t="s">
        <v>6</v>
      </c>
    </row>
    <row r="40" spans="1:9" ht="15.75" customHeight="1">
      <c r="A40" s="507" t="s">
        <v>232</v>
      </c>
      <c r="B40" s="507"/>
      <c r="C40" s="507"/>
      <c r="D40" s="507"/>
      <c r="E40" s="507"/>
      <c r="F40" s="507"/>
      <c r="G40" s="507"/>
      <c r="H40" s="507"/>
      <c r="I40" s="507"/>
    </row>
    <row r="41" spans="1:9" ht="15.75" customHeight="1" thickBot="1">
      <c r="A41" s="427"/>
      <c r="B41" s="427"/>
      <c r="C41" s="427"/>
      <c r="D41" s="427"/>
      <c r="E41" s="427"/>
      <c r="F41" s="427"/>
      <c r="G41" s="427"/>
      <c r="H41" s="427"/>
      <c r="I41" s="427"/>
    </row>
    <row r="42" spans="1:9" ht="15.75" customHeight="1">
      <c r="A42" s="60" t="s">
        <v>217</v>
      </c>
      <c r="B42" s="543" t="s">
        <v>236</v>
      </c>
      <c r="C42" s="543"/>
      <c r="D42" s="543"/>
      <c r="E42" s="544"/>
      <c r="F42" s="427"/>
      <c r="G42" s="427"/>
      <c r="H42" s="427"/>
      <c r="I42" s="427"/>
    </row>
    <row r="43" spans="1:9" ht="15.75" customHeight="1" thickBot="1">
      <c r="A43" s="55">
        <v>0</v>
      </c>
      <c r="B43" s="53"/>
      <c r="C43" s="71" t="s">
        <v>6</v>
      </c>
      <c r="D43" s="224"/>
      <c r="E43" s="225"/>
      <c r="F43" s="427"/>
      <c r="G43" s="427"/>
      <c r="H43" s="427"/>
      <c r="I43" s="427"/>
    </row>
    <row r="44" spans="1:9" ht="15.75" customHeight="1">
      <c r="A44" s="427" t="s">
        <v>233</v>
      </c>
      <c r="B44" s="427"/>
      <c r="C44" s="427"/>
      <c r="D44" s="427"/>
      <c r="E44" s="427"/>
      <c r="F44" s="427"/>
      <c r="G44" s="427"/>
      <c r="H44" s="427"/>
      <c r="I44" s="427"/>
    </row>
    <row r="45" ht="15.75" thickBot="1"/>
    <row r="46" spans="1:9" ht="27" customHeight="1">
      <c r="A46" s="495" t="s">
        <v>124</v>
      </c>
      <c r="B46" s="496"/>
      <c r="C46" s="496"/>
      <c r="D46" s="496"/>
      <c r="E46" s="496"/>
      <c r="F46" s="496"/>
      <c r="G46" s="496"/>
      <c r="H46" s="496"/>
      <c r="I46" s="497"/>
    </row>
    <row r="47" spans="1:9" ht="27" customHeight="1">
      <c r="A47" s="498" t="s">
        <v>125</v>
      </c>
      <c r="B47" s="499"/>
      <c r="C47" s="499"/>
      <c r="D47" s="499"/>
      <c r="E47" s="499"/>
      <c r="F47" s="499"/>
      <c r="G47" s="499"/>
      <c r="H47" s="499"/>
      <c r="I47" s="500"/>
    </row>
    <row r="48" spans="1:9" ht="49.5" customHeight="1">
      <c r="A48" s="501" t="s">
        <v>126</v>
      </c>
      <c r="B48" s="502"/>
      <c r="C48" s="502"/>
      <c r="D48" s="502"/>
      <c r="E48" s="502"/>
      <c r="F48" s="502"/>
      <c r="G48" s="502"/>
      <c r="H48" s="502"/>
      <c r="I48" s="503"/>
    </row>
    <row r="49" spans="1:9" ht="27" customHeight="1" thickBot="1">
      <c r="A49" s="504" t="s">
        <v>127</v>
      </c>
      <c r="B49" s="505"/>
      <c r="C49" s="505"/>
      <c r="D49" s="505"/>
      <c r="E49" s="505"/>
      <c r="F49" s="505"/>
      <c r="G49" s="505"/>
      <c r="H49" s="505"/>
      <c r="I49" s="506"/>
    </row>
    <row r="50" spans="1:9" ht="15.75">
      <c r="A50" s="178" t="s">
        <v>20</v>
      </c>
      <c r="B50" s="54"/>
      <c r="C50" s="179">
        <f>A12</f>
        <v>0</v>
      </c>
      <c r="D50" s="180" t="s">
        <v>21</v>
      </c>
      <c r="E50" s="227"/>
      <c r="F50" s="179">
        <f>A15</f>
        <v>0</v>
      </c>
      <c r="G50" s="180" t="str">
        <f>A14</f>
        <v>R.G. GIP</v>
      </c>
      <c r="H50" s="182">
        <f>B13</f>
        <v>0</v>
      </c>
      <c r="I50" s="177" t="s">
        <v>64</v>
      </c>
    </row>
    <row r="51" spans="1:9" ht="10.5" customHeight="1">
      <c r="A51" s="86"/>
      <c r="B51" s="20"/>
      <c r="C51" s="20"/>
      <c r="D51" s="4"/>
      <c r="E51" s="4"/>
      <c r="F51" s="20"/>
      <c r="G51" s="20"/>
      <c r="H51" s="20"/>
      <c r="I51" s="82"/>
    </row>
    <row r="52" spans="1:9" ht="15.75">
      <c r="A52" s="86" t="s">
        <v>22</v>
      </c>
      <c r="B52" s="20"/>
      <c r="C52" s="21">
        <f>E12</f>
        <v>0</v>
      </c>
      <c r="D52" s="21"/>
      <c r="E52" s="21"/>
      <c r="F52" s="21"/>
      <c r="G52" s="246"/>
      <c r="H52" s="25" t="s">
        <v>3</v>
      </c>
      <c r="I52" s="82"/>
    </row>
    <row r="53" spans="1:9" ht="15">
      <c r="A53" s="481" t="s">
        <v>131</v>
      </c>
      <c r="B53" s="482"/>
      <c r="C53" s="482"/>
      <c r="D53" s="482"/>
      <c r="E53" s="482"/>
      <c r="F53" s="482"/>
      <c r="G53" s="482"/>
      <c r="H53" s="482"/>
      <c r="I53" s="483"/>
    </row>
    <row r="54" spans="1:9" ht="25.5" customHeight="1">
      <c r="A54" s="185" t="s">
        <v>23</v>
      </c>
      <c r="B54" s="75"/>
      <c r="C54" s="75"/>
      <c r="D54" s="75"/>
      <c r="E54" s="75"/>
      <c r="F54" s="228"/>
      <c r="G54" s="76" t="s">
        <v>24</v>
      </c>
      <c r="H54" s="77"/>
      <c r="I54" s="78"/>
    </row>
    <row r="55" spans="1:9" ht="15.75">
      <c r="A55" s="79" t="s">
        <v>25</v>
      </c>
      <c r="B55" s="80"/>
      <c r="C55" s="80"/>
      <c r="D55" s="80"/>
      <c r="E55" s="80"/>
      <c r="F55" s="4"/>
      <c r="G55" s="81">
        <v>850</v>
      </c>
      <c r="H55" s="20"/>
      <c r="I55" s="82"/>
    </row>
    <row r="56" spans="1:9" ht="41.25" customHeight="1">
      <c r="A56" s="477" t="s">
        <v>210</v>
      </c>
      <c r="B56" s="478"/>
      <c r="C56" s="478"/>
      <c r="D56" s="478"/>
      <c r="E56" s="478"/>
      <c r="F56" s="478"/>
      <c r="G56" s="81">
        <v>525</v>
      </c>
      <c r="H56" s="81"/>
      <c r="I56" s="83"/>
    </row>
    <row r="57" spans="1:9" ht="15.75">
      <c r="A57" s="541"/>
      <c r="B57" s="542"/>
      <c r="C57" s="542"/>
      <c r="D57" s="542"/>
      <c r="E57" s="542"/>
      <c r="F57" s="542"/>
      <c r="G57" s="81"/>
      <c r="H57" s="81"/>
      <c r="I57" s="83"/>
    </row>
    <row r="58" spans="1:9" ht="15.75">
      <c r="A58" s="46" t="s">
        <v>26</v>
      </c>
      <c r="B58" s="17"/>
      <c r="C58" s="17"/>
      <c r="D58" s="17"/>
      <c r="E58" s="17"/>
      <c r="F58" s="4"/>
      <c r="G58" s="81">
        <v>200</v>
      </c>
      <c r="H58" s="20"/>
      <c r="I58" s="82"/>
    </row>
    <row r="59" spans="1:9" ht="15.75">
      <c r="A59" s="74" t="s">
        <v>27</v>
      </c>
      <c r="B59" s="22"/>
      <c r="C59" s="22"/>
      <c r="D59" s="22"/>
      <c r="E59" s="22"/>
      <c r="F59" s="229"/>
      <c r="G59" s="84">
        <f>SUM(G55:G58)</f>
        <v>1575</v>
      </c>
      <c r="H59" s="84"/>
      <c r="I59" s="85">
        <f>+G59</f>
        <v>1575</v>
      </c>
    </row>
    <row r="60" spans="1:9" ht="15.75">
      <c r="A60" s="73"/>
      <c r="B60" s="20"/>
      <c r="C60" s="20"/>
      <c r="D60" s="20"/>
      <c r="E60" s="20"/>
      <c r="F60" s="4"/>
      <c r="G60" s="20"/>
      <c r="H60" s="20"/>
      <c r="I60" s="82"/>
    </row>
    <row r="61" spans="1:9" ht="15.75">
      <c r="A61" s="158" t="s">
        <v>28</v>
      </c>
      <c r="B61" s="21"/>
      <c r="C61" s="21"/>
      <c r="D61" s="21"/>
      <c r="E61" s="21"/>
      <c r="F61" s="228"/>
      <c r="G61" s="76" t="s">
        <v>29</v>
      </c>
      <c r="H61" s="21"/>
      <c r="I61" s="78" t="s">
        <v>103</v>
      </c>
    </row>
    <row r="62" spans="1:9" ht="15.75">
      <c r="A62" s="73" t="s">
        <v>56</v>
      </c>
      <c r="B62" s="20"/>
      <c r="C62" s="20"/>
      <c r="D62" s="20"/>
      <c r="E62" s="20"/>
      <c r="F62" s="4"/>
      <c r="G62" s="88">
        <f>LOOKUP(G25,{0,1},{0,300})</f>
        <v>0</v>
      </c>
      <c r="H62" s="20"/>
      <c r="I62" s="87">
        <f>G62</f>
        <v>0</v>
      </c>
    </row>
    <row r="63" spans="1:9" ht="15.75">
      <c r="A63" s="73"/>
      <c r="B63" s="20"/>
      <c r="C63" s="20"/>
      <c r="D63" s="20"/>
      <c r="E63" s="20"/>
      <c r="F63" s="4"/>
      <c r="G63" s="210"/>
      <c r="H63" s="20"/>
      <c r="I63" s="82"/>
    </row>
    <row r="64" spans="1:9" ht="15.75">
      <c r="A64" s="73" t="s">
        <v>144</v>
      </c>
      <c r="B64" s="20"/>
      <c r="C64" s="20"/>
      <c r="D64" s="20"/>
      <c r="E64" s="20"/>
      <c r="F64" s="4"/>
      <c r="G64" s="210">
        <f>IF(A30&lt;5,0,IF(A30&gt;4,20))</f>
        <v>0</v>
      </c>
      <c r="H64" s="20"/>
      <c r="I64" s="87">
        <f>+G64*I59/100</f>
        <v>0</v>
      </c>
    </row>
    <row r="65" spans="1:9" ht="15.75">
      <c r="A65" s="73"/>
      <c r="B65" s="20"/>
      <c r="C65" s="20"/>
      <c r="D65" s="20"/>
      <c r="E65" s="20"/>
      <c r="F65" s="4"/>
      <c r="G65" s="210"/>
      <c r="H65" s="20"/>
      <c r="I65" s="82"/>
    </row>
    <row r="66" spans="1:9" ht="15.75">
      <c r="A66" s="73" t="s">
        <v>57</v>
      </c>
      <c r="B66" s="20"/>
      <c r="C66" s="20"/>
      <c r="D66" s="20"/>
      <c r="E66" s="20"/>
      <c r="F66" s="4"/>
      <c r="G66" s="210">
        <f>IF(G30&lt;5,0,IF(G30&gt;4,30))</f>
        <v>0</v>
      </c>
      <c r="H66" s="20"/>
      <c r="I66" s="87">
        <f>+G66*I59/100</f>
        <v>0</v>
      </c>
    </row>
    <row r="67" spans="1:9" ht="15.75">
      <c r="A67" s="73"/>
      <c r="B67" s="20"/>
      <c r="C67" s="20"/>
      <c r="D67" s="20"/>
      <c r="E67" s="20"/>
      <c r="F67" s="4"/>
      <c r="G67" s="210"/>
      <c r="H67" s="20"/>
      <c r="I67" s="82"/>
    </row>
    <row r="68" spans="1:9" ht="15.75">
      <c r="A68" s="73" t="s">
        <v>58</v>
      </c>
      <c r="B68" s="20"/>
      <c r="C68" s="20"/>
      <c r="D68" s="20"/>
      <c r="E68" s="20"/>
      <c r="F68" s="4"/>
      <c r="G68" s="210">
        <f>LOOKUP(A35,{1,2,3,4,5,6,7,8,9,10,11,12,13},{0,0,0,0,50,50,50,50,50,50,60,60,60})</f>
        <v>0</v>
      </c>
      <c r="H68" s="20"/>
      <c r="I68" s="87">
        <f>+G68*I59/100</f>
        <v>0</v>
      </c>
    </row>
    <row r="69" spans="1:9" ht="15.75">
      <c r="A69" s="73"/>
      <c r="B69" s="20"/>
      <c r="C69" s="20"/>
      <c r="D69" s="20"/>
      <c r="E69" s="20"/>
      <c r="F69" s="4"/>
      <c r="G69" s="210"/>
      <c r="H69" s="20"/>
      <c r="I69" s="82"/>
    </row>
    <row r="70" spans="1:9" ht="15.75">
      <c r="A70" s="73" t="s">
        <v>93</v>
      </c>
      <c r="B70" s="20"/>
      <c r="C70" s="20"/>
      <c r="D70" s="20"/>
      <c r="E70" s="20"/>
      <c r="F70" s="4"/>
      <c r="G70" s="210">
        <f>LOOKUP(G35,{1,2,3,4,5,6,7,8,9,10,11,12,13,14,15,16,17,18,19,20},{0,30,30,30,30,32,34,36,38,40,40,40,40,40,40,40,40,40,40,40})</f>
        <v>0</v>
      </c>
      <c r="H70" s="89"/>
      <c r="I70" s="87">
        <f>+G70*I59/100</f>
        <v>0</v>
      </c>
    </row>
    <row r="71" spans="1:9" ht="15.75">
      <c r="A71" s="73"/>
      <c r="B71" s="20"/>
      <c r="C71" s="20"/>
      <c r="D71" s="20"/>
      <c r="E71" s="20"/>
      <c r="F71" s="4"/>
      <c r="G71" s="210"/>
      <c r="H71" s="20"/>
      <c r="I71" s="87"/>
    </row>
    <row r="72" spans="1:9" ht="15.75">
      <c r="A72" s="431" t="s">
        <v>221</v>
      </c>
      <c r="B72" s="20"/>
      <c r="C72" s="20"/>
      <c r="D72" s="20"/>
      <c r="E72" s="20"/>
      <c r="F72" s="4"/>
      <c r="G72" s="88">
        <f>LOOKUP(A39,{0,1},{0,400})</f>
        <v>0</v>
      </c>
      <c r="H72" s="20"/>
      <c r="I72" s="87">
        <f>G72</f>
        <v>0</v>
      </c>
    </row>
    <row r="73" spans="1:9" ht="15.75">
      <c r="A73" s="73"/>
      <c r="B73" s="20"/>
      <c r="C73" s="20"/>
      <c r="D73" s="20"/>
      <c r="E73" s="20"/>
      <c r="F73" s="4"/>
      <c r="G73" s="88"/>
      <c r="H73" s="20"/>
      <c r="I73" s="87"/>
    </row>
    <row r="74" spans="1:9" s="435" customFormat="1" ht="15.75">
      <c r="A74" s="431" t="s">
        <v>229</v>
      </c>
      <c r="B74" s="432"/>
      <c r="C74" s="432"/>
      <c r="D74" s="432"/>
      <c r="E74" s="432"/>
      <c r="F74" s="433"/>
      <c r="G74" s="88">
        <f>LOOKUP(A43,{0,1},{0,200})</f>
        <v>0</v>
      </c>
      <c r="H74" s="432"/>
      <c r="I74" s="434">
        <f>G74</f>
        <v>0</v>
      </c>
    </row>
    <row r="75" spans="1:9" ht="15.75">
      <c r="A75" s="73"/>
      <c r="B75" s="20"/>
      <c r="C75" s="20"/>
      <c r="D75" s="20"/>
      <c r="E75" s="20"/>
      <c r="F75" s="4"/>
      <c r="G75" s="88"/>
      <c r="H75" s="20"/>
      <c r="I75" s="87"/>
    </row>
    <row r="76" spans="1:9" ht="15.75">
      <c r="A76" s="73" t="s">
        <v>213</v>
      </c>
      <c r="B76" s="20"/>
      <c r="C76" s="20"/>
      <c r="D76" s="20"/>
      <c r="E76" s="20"/>
      <c r="F76" s="4"/>
      <c r="G76" s="88">
        <f>LOOKUP(G39,{0,1},{0,350})</f>
        <v>0</v>
      </c>
      <c r="H76" s="20"/>
      <c r="I76" s="87">
        <f>G76</f>
        <v>0</v>
      </c>
    </row>
    <row r="77" spans="1:9" ht="16.5" thickBot="1">
      <c r="A77" s="90"/>
      <c r="B77" s="57"/>
      <c r="C77" s="57"/>
      <c r="D77" s="57"/>
      <c r="E77" s="57"/>
      <c r="F77" s="230"/>
      <c r="G77" s="208"/>
      <c r="H77" s="57"/>
      <c r="I77" s="91"/>
    </row>
    <row r="78" spans="1:9" ht="16.5" thickBot="1">
      <c r="A78" s="86" t="s">
        <v>30</v>
      </c>
      <c r="B78" s="20"/>
      <c r="C78" s="20"/>
      <c r="D78" s="20"/>
      <c r="E78" s="20"/>
      <c r="F78" s="4"/>
      <c r="G78" s="92">
        <f>I59+I62+I64+I66+I68+I70+I72+I74+I76</f>
        <v>1575</v>
      </c>
      <c r="H78" s="18" t="s">
        <v>31</v>
      </c>
      <c r="I78" s="94">
        <f>G78-(G78/3)</f>
        <v>1050</v>
      </c>
    </row>
    <row r="79" spans="1:9" ht="16.5" thickBot="1">
      <c r="A79" s="86"/>
      <c r="B79" s="20"/>
      <c r="C79" s="20"/>
      <c r="D79" s="20"/>
      <c r="E79" s="20"/>
      <c r="F79" s="4"/>
      <c r="G79" s="92"/>
      <c r="H79" s="18"/>
      <c r="I79" s="95"/>
    </row>
    <row r="80" spans="1:9" ht="16.5" thickBot="1">
      <c r="A80" s="86" t="s">
        <v>145</v>
      </c>
      <c r="B80" s="20"/>
      <c r="C80" s="20"/>
      <c r="D80" s="20"/>
      <c r="E80" s="20"/>
      <c r="F80" s="4"/>
      <c r="G80" s="92"/>
      <c r="H80" s="18"/>
      <c r="I80" s="94">
        <f>LOOKUP(A25,{0,1},{0,300})</f>
        <v>0</v>
      </c>
    </row>
    <row r="81" spans="1:9" ht="9" customHeight="1" thickBot="1">
      <c r="A81" s="256"/>
      <c r="B81" s="4"/>
      <c r="C81" s="4"/>
      <c r="D81" s="4"/>
      <c r="E81" s="4"/>
      <c r="F81" s="4"/>
      <c r="G81" s="4"/>
      <c r="H81" s="4"/>
      <c r="I81" s="257"/>
    </row>
    <row r="82" spans="1:9" ht="16.5" thickBot="1">
      <c r="A82" s="86" t="s">
        <v>32</v>
      </c>
      <c r="B82" s="4"/>
      <c r="C82" s="20"/>
      <c r="D82" s="20"/>
      <c r="E82" s="20"/>
      <c r="F82" s="20"/>
      <c r="G82" s="212"/>
      <c r="H82" s="20"/>
      <c r="I82" s="247"/>
    </row>
    <row r="83" spans="1:9" ht="15.75">
      <c r="A83" s="29" t="s">
        <v>130</v>
      </c>
      <c r="B83" s="4"/>
      <c r="C83" s="93"/>
      <c r="D83" s="93"/>
      <c r="E83" s="93"/>
      <c r="F83" s="93"/>
      <c r="G83" s="93"/>
      <c r="H83" s="93"/>
      <c r="I83" s="97"/>
    </row>
    <row r="84" spans="1:9" ht="9" customHeight="1" thickBot="1">
      <c r="A84" s="73"/>
      <c r="B84" s="4"/>
      <c r="C84" s="20"/>
      <c r="D84" s="20"/>
      <c r="E84" s="20"/>
      <c r="F84" s="20"/>
      <c r="G84" s="20"/>
      <c r="H84" s="20"/>
      <c r="I84" s="59"/>
    </row>
    <row r="85" spans="1:9" ht="16.5" thickBot="1">
      <c r="A85" s="86" t="s">
        <v>114</v>
      </c>
      <c r="B85" s="4"/>
      <c r="C85" s="20"/>
      <c r="D85" s="20"/>
      <c r="E85" s="20"/>
      <c r="F85" s="183">
        <v>0</v>
      </c>
      <c r="G85" s="20" t="s">
        <v>6</v>
      </c>
      <c r="H85" s="20"/>
      <c r="I85" s="96">
        <f>LOOKUP(F85,{0,1},{0,450})</f>
        <v>0</v>
      </c>
    </row>
    <row r="86" spans="1:9" ht="15.75" thickBot="1">
      <c r="A86" s="29" t="s">
        <v>128</v>
      </c>
      <c r="B86" s="4"/>
      <c r="C86" s="27"/>
      <c r="D86" s="27"/>
      <c r="E86" s="27"/>
      <c r="F86" s="27"/>
      <c r="G86" s="27"/>
      <c r="H86" s="27"/>
      <c r="I86" s="62"/>
    </row>
    <row r="87" spans="1:9" ht="16.5" thickBot="1">
      <c r="A87" s="86" t="s">
        <v>33</v>
      </c>
      <c r="B87" s="4"/>
      <c r="C87" s="93"/>
      <c r="D87" s="93"/>
      <c r="E87" s="93"/>
      <c r="F87" s="93"/>
      <c r="G87" s="93"/>
      <c r="H87" s="93"/>
      <c r="I87" s="99">
        <f>SUM(I78:I85)</f>
        <v>1050</v>
      </c>
    </row>
    <row r="88" spans="1:9" ht="9" customHeight="1" thickBot="1">
      <c r="A88" s="86"/>
      <c r="B88" s="4"/>
      <c r="C88" s="93"/>
      <c r="D88" s="93"/>
      <c r="E88" s="93"/>
      <c r="F88" s="93"/>
      <c r="G88" s="93"/>
      <c r="H88" s="93"/>
      <c r="I88" s="100"/>
    </row>
    <row r="89" spans="1:9" ht="16.5" thickBot="1">
      <c r="A89" s="86" t="s">
        <v>34</v>
      </c>
      <c r="B89" s="4"/>
      <c r="C89" s="93"/>
      <c r="D89" s="93"/>
      <c r="E89" s="93"/>
      <c r="F89" s="93"/>
      <c r="G89" s="93"/>
      <c r="H89" s="93"/>
      <c r="I89" s="99">
        <f>I87*15/100</f>
        <v>157.5</v>
      </c>
    </row>
    <row r="90" spans="1:9" ht="9" customHeight="1" thickBot="1">
      <c r="A90" s="86"/>
      <c r="B90" s="4"/>
      <c r="C90" s="93"/>
      <c r="D90" s="93"/>
      <c r="E90" s="93"/>
      <c r="F90" s="93"/>
      <c r="G90" s="93"/>
      <c r="H90" s="93"/>
      <c r="I90" s="100"/>
    </row>
    <row r="91" spans="1:9" ht="16.5" thickBot="1">
      <c r="A91" s="86" t="s">
        <v>35</v>
      </c>
      <c r="B91" s="4"/>
      <c r="C91" s="93"/>
      <c r="D91" s="93"/>
      <c r="E91" s="93"/>
      <c r="F91" s="93"/>
      <c r="G91" s="93"/>
      <c r="H91" s="93"/>
      <c r="I91" s="99">
        <f>I87+I89</f>
        <v>1207.5</v>
      </c>
    </row>
    <row r="92" spans="1:9" ht="16.5" thickBot="1">
      <c r="A92" s="101" t="s">
        <v>36</v>
      </c>
      <c r="B92" s="230"/>
      <c r="C92" s="57"/>
      <c r="D92" s="57"/>
      <c r="E92" s="57"/>
      <c r="F92" s="57"/>
      <c r="G92" s="57"/>
      <c r="H92" s="57"/>
      <c r="I92" s="59"/>
    </row>
    <row r="93" spans="1:9" ht="16.5" thickBot="1">
      <c r="A93" s="101" t="s">
        <v>139</v>
      </c>
      <c r="B93" s="4"/>
      <c r="C93" s="20"/>
      <c r="D93" s="20"/>
      <c r="E93" s="20"/>
      <c r="F93" s="20"/>
      <c r="G93" s="20"/>
      <c r="H93" s="20"/>
      <c r="I93" s="248"/>
    </row>
    <row r="94" spans="1:9" ht="15">
      <c r="A94" s="484" t="s">
        <v>37</v>
      </c>
      <c r="B94" s="485"/>
      <c r="C94" s="485"/>
      <c r="D94" s="485"/>
      <c r="E94" s="485"/>
      <c r="F94" s="485"/>
      <c r="G94" s="485"/>
      <c r="H94" s="485"/>
      <c r="I94" s="486"/>
    </row>
    <row r="95" spans="1:9" ht="15">
      <c r="A95" s="168" t="s">
        <v>179</v>
      </c>
      <c r="B95" s="169"/>
      <c r="C95" s="169" t="s">
        <v>55</v>
      </c>
      <c r="D95" s="169"/>
      <c r="E95" s="169"/>
      <c r="F95" s="169"/>
      <c r="G95" s="169"/>
      <c r="H95" s="169"/>
      <c r="I95" s="170"/>
    </row>
    <row r="96" spans="1:9" ht="15">
      <c r="A96" s="168" t="s">
        <v>38</v>
      </c>
      <c r="B96" s="169"/>
      <c r="C96" s="169"/>
      <c r="D96" s="169"/>
      <c r="E96" s="169"/>
      <c r="F96" s="169"/>
      <c r="G96" s="169"/>
      <c r="H96" s="169"/>
      <c r="I96" s="170"/>
    </row>
    <row r="97" spans="1:9" ht="15">
      <c r="A97" s="168" t="s">
        <v>180</v>
      </c>
      <c r="B97" s="169"/>
      <c r="C97" s="169"/>
      <c r="D97" s="169"/>
      <c r="E97" s="169"/>
      <c r="F97" s="169"/>
      <c r="G97" s="169"/>
      <c r="H97" s="169"/>
      <c r="I97" s="170"/>
    </row>
    <row r="98" spans="1:9" ht="15">
      <c r="A98" s="63" t="s">
        <v>184</v>
      </c>
      <c r="B98" s="64"/>
      <c r="C98" s="64"/>
      <c r="D98" s="64"/>
      <c r="E98" s="64"/>
      <c r="F98" s="64"/>
      <c r="G98" s="64"/>
      <c r="H98" s="64"/>
      <c r="I98" s="65"/>
    </row>
    <row r="99" spans="1:9" ht="15">
      <c r="A99" s="168" t="s">
        <v>182</v>
      </c>
      <c r="B99" s="169"/>
      <c r="C99" s="169"/>
      <c r="D99" s="169"/>
      <c r="E99" s="169"/>
      <c r="F99" s="169"/>
      <c r="G99" s="169"/>
      <c r="H99" s="169"/>
      <c r="I99" s="170"/>
    </row>
    <row r="100" spans="1:9" ht="15.75" customHeight="1">
      <c r="A100" s="487" t="s">
        <v>227</v>
      </c>
      <c r="B100" s="488"/>
      <c r="C100" s="488"/>
      <c r="D100" s="488"/>
      <c r="E100" s="488"/>
      <c r="F100" s="488"/>
      <c r="G100" s="488"/>
      <c r="H100" s="488"/>
      <c r="I100" s="489"/>
    </row>
    <row r="101" spans="1:9" ht="27.75" customHeight="1">
      <c r="A101" s="490" t="s">
        <v>183</v>
      </c>
      <c r="B101" s="491"/>
      <c r="C101" s="491"/>
      <c r="D101" s="491"/>
      <c r="E101" s="491"/>
      <c r="F101" s="491"/>
      <c r="G101" s="491"/>
      <c r="H101" s="491"/>
      <c r="I101" s="492"/>
    </row>
    <row r="102" spans="1:9" ht="27.75" customHeight="1">
      <c r="A102" s="490" t="s">
        <v>129</v>
      </c>
      <c r="B102" s="491"/>
      <c r="C102" s="491"/>
      <c r="D102" s="491"/>
      <c r="E102" s="491"/>
      <c r="F102" s="491"/>
      <c r="G102" s="491"/>
      <c r="H102" s="491"/>
      <c r="I102" s="492"/>
    </row>
    <row r="103" spans="1:9" ht="15">
      <c r="A103" s="171" t="s">
        <v>245</v>
      </c>
      <c r="B103" s="169"/>
      <c r="C103" s="169"/>
      <c r="D103" s="169"/>
      <c r="E103" s="169"/>
      <c r="F103" s="169"/>
      <c r="G103" s="169"/>
      <c r="H103" s="169"/>
      <c r="I103" s="170"/>
    </row>
    <row r="104" spans="1:9" ht="15.75" thickBot="1">
      <c r="A104" s="66" t="s">
        <v>92</v>
      </c>
      <c r="B104" s="67"/>
      <c r="C104" s="67"/>
      <c r="D104" s="67"/>
      <c r="E104" s="67"/>
      <c r="F104" s="67"/>
      <c r="G104" s="67"/>
      <c r="H104" s="67"/>
      <c r="I104" s="68"/>
    </row>
    <row r="105" spans="1:9" ht="21.7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35.25" customHeight="1">
      <c r="A106" s="467" t="s">
        <v>0</v>
      </c>
      <c r="B106" s="467"/>
      <c r="C106" s="467"/>
      <c r="D106" s="467"/>
      <c r="E106" s="467"/>
      <c r="F106" s="467"/>
      <c r="G106" s="467"/>
      <c r="H106" s="467"/>
      <c r="I106" s="467"/>
    </row>
    <row r="107" spans="1:9" ht="22.5">
      <c r="A107" s="468" t="str">
        <f>A5</f>
        <v>UFFICIO GIP/GUP</v>
      </c>
      <c r="B107" s="468"/>
      <c r="C107" s="468"/>
      <c r="D107" s="468"/>
      <c r="E107" s="468"/>
      <c r="F107" s="468"/>
      <c r="G107" s="468"/>
      <c r="H107" s="468"/>
      <c r="I107" s="468"/>
    </row>
    <row r="108" spans="1:9" ht="24.75" customHeight="1">
      <c r="A108" s="469" t="s">
        <v>97</v>
      </c>
      <c r="B108" s="469"/>
      <c r="C108" s="469"/>
      <c r="D108" s="469"/>
      <c r="E108" s="469"/>
      <c r="F108" s="470"/>
      <c r="G108" s="470"/>
      <c r="H108" s="470"/>
      <c r="I108" s="470"/>
    </row>
    <row r="109" spans="1:9" ht="16.5" thickBot="1">
      <c r="A109" s="231"/>
      <c r="B109" s="231"/>
      <c r="C109" s="231"/>
      <c r="D109" s="231"/>
      <c r="E109" s="231"/>
      <c r="F109" s="231"/>
      <c r="G109" s="231"/>
      <c r="H109" s="231"/>
      <c r="I109" s="231"/>
    </row>
    <row r="110" spans="1:9" ht="37.5" customHeight="1">
      <c r="A110" s="471" t="s">
        <v>98</v>
      </c>
      <c r="B110" s="472"/>
      <c r="C110" s="472"/>
      <c r="D110" s="472"/>
      <c r="E110" s="472"/>
      <c r="F110" s="472"/>
      <c r="G110" s="472"/>
      <c r="H110" s="472"/>
      <c r="I110" s="473"/>
    </row>
    <row r="111" spans="1:9" ht="24.75" customHeight="1" thickBot="1">
      <c r="A111" s="474"/>
      <c r="B111" s="475"/>
      <c r="C111" s="475"/>
      <c r="D111" s="475"/>
      <c r="E111" s="475"/>
      <c r="F111" s="475"/>
      <c r="G111" s="475"/>
      <c r="H111" s="475"/>
      <c r="I111" s="476"/>
    </row>
    <row r="112" spans="1:9" ht="15">
      <c r="A112" s="122"/>
      <c r="B112" s="122"/>
      <c r="C112" s="122"/>
      <c r="D112" s="122"/>
      <c r="E112" s="18"/>
      <c r="F112" s="18"/>
      <c r="G112" s="122"/>
      <c r="H112" s="122"/>
      <c r="I112" s="122"/>
    </row>
    <row r="113" spans="1:9" ht="30" customHeight="1">
      <c r="A113" s="33" t="s">
        <v>96</v>
      </c>
      <c r="B113" s="198"/>
      <c r="C113" s="103">
        <f>A12</f>
        <v>0</v>
      </c>
      <c r="D113" s="33" t="s">
        <v>21</v>
      </c>
      <c r="E113" s="104"/>
      <c r="F113" s="103">
        <f>A15</f>
        <v>0</v>
      </c>
      <c r="G113" s="33" t="str">
        <f>A14</f>
        <v>R.G. GIP</v>
      </c>
      <c r="H113" s="105">
        <f>B13</f>
        <v>0</v>
      </c>
      <c r="I113" s="33" t="s">
        <v>64</v>
      </c>
    </row>
    <row r="114" spans="1:9" ht="18.75">
      <c r="A114" s="115"/>
      <c r="B114" s="115"/>
      <c r="C114" s="106"/>
      <c r="D114" s="106"/>
      <c r="E114" s="106"/>
      <c r="F114" s="106"/>
      <c r="G114" s="106"/>
      <c r="H114" s="106"/>
      <c r="I114" s="106"/>
    </row>
    <row r="115" spans="1:9" ht="18.75">
      <c r="A115" s="33" t="s">
        <v>109</v>
      </c>
      <c r="B115" s="184">
        <f>E12</f>
        <v>0</v>
      </c>
      <c r="C115" s="115"/>
      <c r="D115" s="33"/>
      <c r="G115" s="33" t="s">
        <v>108</v>
      </c>
      <c r="H115" s="33">
        <f>I12</f>
        <v>0</v>
      </c>
      <c r="I115" s="32"/>
    </row>
    <row r="116" spans="1:9" ht="18.75">
      <c r="A116" s="33"/>
      <c r="B116" s="35">
        <f>E13</f>
        <v>0</v>
      </c>
      <c r="C116" s="115"/>
      <c r="D116" s="33"/>
      <c r="G116" s="33" t="s">
        <v>108</v>
      </c>
      <c r="H116" s="33">
        <f>I13</f>
        <v>0</v>
      </c>
      <c r="I116" s="32"/>
    </row>
    <row r="117" spans="1:9" ht="18.75">
      <c r="A117" s="33"/>
      <c r="B117" s="35">
        <f>E14</f>
        <v>0</v>
      </c>
      <c r="C117" s="115"/>
      <c r="D117" s="33"/>
      <c r="G117" s="33" t="s">
        <v>108</v>
      </c>
      <c r="H117" s="33">
        <f>I14</f>
        <v>0</v>
      </c>
      <c r="I117" s="32"/>
    </row>
    <row r="118" spans="1:9" ht="18.75">
      <c r="A118" s="33"/>
      <c r="B118" s="35">
        <f>E15</f>
        <v>0</v>
      </c>
      <c r="C118" s="115"/>
      <c r="D118" s="33"/>
      <c r="G118" s="33" t="s">
        <v>108</v>
      </c>
      <c r="H118" s="33">
        <f>I15</f>
        <v>0</v>
      </c>
      <c r="I118" s="32"/>
    </row>
    <row r="120" spans="1:9" ht="18.75">
      <c r="A120" s="33" t="s">
        <v>110</v>
      </c>
      <c r="C120" s="249"/>
      <c r="D120" s="251"/>
      <c r="E120" s="34"/>
      <c r="F120" s="254" t="s">
        <v>71</v>
      </c>
      <c r="G120" s="250"/>
      <c r="H120" s="33"/>
      <c r="I120" s="33"/>
    </row>
    <row r="122" spans="1:9" ht="18.75">
      <c r="A122" s="449" t="s">
        <v>65</v>
      </c>
      <c r="B122" s="449"/>
      <c r="C122" s="449"/>
      <c r="D122" s="449"/>
      <c r="E122" s="449"/>
      <c r="F122" s="449"/>
      <c r="G122" s="449"/>
      <c r="H122" s="449"/>
      <c r="I122" s="449"/>
    </row>
    <row r="123" spans="1:9" ht="18.75">
      <c r="A123" s="232"/>
      <c r="B123" s="232"/>
      <c r="C123" s="232"/>
      <c r="D123" s="232"/>
      <c r="E123" s="232"/>
      <c r="F123" s="232"/>
      <c r="G123" s="232"/>
      <c r="H123" s="232"/>
      <c r="I123" s="232"/>
    </row>
    <row r="124" spans="1:9" ht="40.5" customHeight="1">
      <c r="A124" s="157">
        <v>1</v>
      </c>
      <c r="B124" s="462" t="s">
        <v>66</v>
      </c>
      <c r="C124" s="462"/>
      <c r="D124" s="462"/>
      <c r="E124" s="462"/>
      <c r="F124" s="462"/>
      <c r="G124" s="462"/>
      <c r="H124" s="462"/>
      <c r="I124" s="462"/>
    </row>
    <row r="125" spans="1:9" ht="17.25" customHeight="1">
      <c r="A125" s="233" t="s">
        <v>68</v>
      </c>
      <c r="B125" s="211"/>
      <c r="C125" s="211"/>
      <c r="D125" s="211"/>
      <c r="E125" s="211"/>
      <c r="F125" s="211"/>
      <c r="G125" s="211"/>
      <c r="H125" s="211"/>
      <c r="I125" s="211"/>
    </row>
    <row r="126" spans="1:9" ht="54" customHeight="1">
      <c r="A126" s="157"/>
      <c r="B126" s="462" t="s">
        <v>67</v>
      </c>
      <c r="C126" s="462"/>
      <c r="D126" s="462"/>
      <c r="E126" s="462"/>
      <c r="F126" s="462"/>
      <c r="G126" s="462"/>
      <c r="H126" s="462"/>
      <c r="I126" s="462"/>
    </row>
    <row r="127" spans="1:9" ht="18.75">
      <c r="A127" s="233" t="s">
        <v>68</v>
      </c>
      <c r="B127" s="234"/>
      <c r="C127" s="234"/>
      <c r="D127" s="234"/>
      <c r="E127" s="234"/>
      <c r="F127" s="234"/>
      <c r="G127" s="234"/>
      <c r="H127" s="234"/>
      <c r="I127" s="234"/>
    </row>
    <row r="128" spans="1:9" ht="72" customHeight="1">
      <c r="A128" s="157"/>
      <c r="B128" s="463" t="s">
        <v>173</v>
      </c>
      <c r="C128" s="463"/>
      <c r="D128" s="463"/>
      <c r="E128" s="463"/>
      <c r="F128" s="463"/>
      <c r="G128" s="463"/>
      <c r="H128" s="463"/>
      <c r="I128" s="463"/>
    </row>
    <row r="129" spans="1:9" ht="18.75" customHeight="1">
      <c r="A129" s="466" t="s">
        <v>168</v>
      </c>
      <c r="B129" s="466"/>
      <c r="C129" s="466"/>
      <c r="D129" s="466"/>
      <c r="E129" s="466"/>
      <c r="F129" s="466"/>
      <c r="G129" s="466"/>
      <c r="H129" s="466"/>
      <c r="I129" s="466"/>
    </row>
    <row r="130" spans="1:9" ht="14.25" customHeight="1">
      <c r="A130" s="235"/>
      <c r="B130" s="111"/>
      <c r="C130" s="111"/>
      <c r="D130" s="111"/>
      <c r="E130" s="111"/>
      <c r="F130" s="112"/>
      <c r="G130" s="111"/>
      <c r="H130" s="235"/>
      <c r="I130" s="235"/>
    </row>
    <row r="131" spans="1:9" ht="18.75">
      <c r="A131" s="464" t="s">
        <v>39</v>
      </c>
      <c r="B131" s="464"/>
      <c r="C131" s="464"/>
      <c r="D131" s="464"/>
      <c r="E131" s="464"/>
      <c r="F131" s="464"/>
      <c r="G131" s="464"/>
      <c r="H131" s="464"/>
      <c r="I131" s="464"/>
    </row>
    <row r="132" spans="1:9" ht="14.25" customHeight="1">
      <c r="A132" s="207"/>
      <c r="B132" s="207"/>
      <c r="C132" s="207"/>
      <c r="D132" s="207"/>
      <c r="E132" s="207"/>
      <c r="F132" s="207"/>
      <c r="G132" s="207"/>
      <c r="H132" s="207"/>
      <c r="I132" s="207"/>
    </row>
    <row r="133" spans="1:9" ht="43.5" customHeight="1">
      <c r="A133" s="465" t="s">
        <v>247</v>
      </c>
      <c r="B133" s="465"/>
      <c r="C133" s="465"/>
      <c r="D133" s="465"/>
      <c r="E133" s="465"/>
      <c r="F133" s="465"/>
      <c r="G133" s="465"/>
      <c r="H133" s="465"/>
      <c r="I133" s="465"/>
    </row>
    <row r="134" spans="1:9" ht="29.25" customHeight="1">
      <c r="A134" s="35" t="s">
        <v>91</v>
      </c>
      <c r="B134" s="33"/>
      <c r="C134" s="33"/>
      <c r="D134" s="33"/>
      <c r="E134" s="33"/>
      <c r="F134" s="33"/>
      <c r="G134" s="33"/>
      <c r="H134" s="33"/>
      <c r="I134" s="33"/>
    </row>
    <row r="135" spans="1:9" ht="14.25" customHeight="1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8.75">
      <c r="A136" s="464" t="s">
        <v>40</v>
      </c>
      <c r="B136" s="464"/>
      <c r="C136" s="464"/>
      <c r="D136" s="464"/>
      <c r="E136" s="464"/>
      <c r="F136" s="464"/>
      <c r="G136" s="464"/>
      <c r="H136" s="464"/>
      <c r="I136" s="464"/>
    </row>
    <row r="137" spans="1:9" ht="14.25" customHeight="1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8.75">
      <c r="A138" s="33" t="s">
        <v>115</v>
      </c>
      <c r="B138" s="33"/>
      <c r="C138" s="33"/>
      <c r="D138" s="33"/>
      <c r="E138" s="33"/>
      <c r="F138" s="33"/>
      <c r="G138" s="33"/>
      <c r="H138" s="33"/>
      <c r="I138" s="33"/>
    </row>
    <row r="139" spans="1:9" ht="18.75">
      <c r="A139" s="459">
        <f>I91</f>
        <v>1207.5</v>
      </c>
      <c r="B139" s="459"/>
      <c r="C139" s="33" t="s">
        <v>41</v>
      </c>
      <c r="D139" s="172"/>
      <c r="F139" s="33"/>
      <c r="G139" s="33"/>
      <c r="H139" s="33"/>
      <c r="I139" s="33"/>
    </row>
    <row r="140" spans="1:9" ht="18.75">
      <c r="A140" s="33" t="s">
        <v>116</v>
      </c>
      <c r="B140" s="33"/>
      <c r="C140" s="459">
        <f>I93</f>
        <v>0</v>
      </c>
      <c r="D140" s="459"/>
      <c r="E140" s="33" t="s">
        <v>79</v>
      </c>
      <c r="F140" s="33"/>
      <c r="G140" s="33"/>
      <c r="H140" s="33"/>
      <c r="I140" s="33"/>
    </row>
    <row r="141" spans="1:9" ht="18.75">
      <c r="A141" s="33"/>
      <c r="B141" s="33"/>
      <c r="C141" s="113"/>
      <c r="D141" s="33"/>
      <c r="E141" s="33"/>
      <c r="F141" s="33"/>
      <c r="G141" s="33"/>
      <c r="H141" s="33"/>
      <c r="I141" s="33"/>
    </row>
    <row r="142" spans="1:9" ht="18.75">
      <c r="A142" s="33" t="s">
        <v>42</v>
      </c>
      <c r="B142" s="460"/>
      <c r="C142" s="460"/>
      <c r="D142" s="33"/>
      <c r="E142" s="33"/>
      <c r="F142" s="33"/>
      <c r="G142" s="33"/>
      <c r="H142" s="33"/>
      <c r="I142" s="33"/>
    </row>
    <row r="143" spans="1:9" ht="18.75">
      <c r="A143" s="33"/>
      <c r="B143" s="236"/>
      <c r="C143" s="236"/>
      <c r="D143" s="33"/>
      <c r="E143" s="33"/>
      <c r="F143" s="107" t="s">
        <v>117</v>
      </c>
      <c r="G143" s="35">
        <f>C120</f>
        <v>0</v>
      </c>
      <c r="H143" s="33"/>
      <c r="I143" s="33"/>
    </row>
    <row r="144" spans="1:9" ht="18.75">
      <c r="A144" s="33"/>
      <c r="B144" s="33"/>
      <c r="C144" s="33"/>
      <c r="D144" s="33"/>
      <c r="E144" s="115"/>
      <c r="F144" s="115"/>
      <c r="H144" s="33"/>
      <c r="I144" s="33"/>
    </row>
    <row r="145" spans="1:9" ht="32.25" customHeight="1">
      <c r="A145" s="37" t="s">
        <v>43</v>
      </c>
      <c r="B145" s="25"/>
      <c r="C145" s="25"/>
      <c r="D145" s="25"/>
      <c r="E145" s="25"/>
      <c r="F145" s="25"/>
      <c r="G145" s="25"/>
      <c r="H145" s="25"/>
      <c r="I145" s="25"/>
    </row>
    <row r="146" spans="1:9" ht="15.75">
      <c r="A146" s="203" t="s">
        <v>157</v>
      </c>
      <c r="B146" s="20" t="s">
        <v>158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157</v>
      </c>
      <c r="B147" s="20" t="s">
        <v>159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157</v>
      </c>
      <c r="B148" s="20" t="s">
        <v>160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3" t="s">
        <v>157</v>
      </c>
      <c r="B149" s="20" t="s">
        <v>161</v>
      </c>
      <c r="C149" s="32"/>
      <c r="D149" s="32"/>
      <c r="E149" s="32"/>
      <c r="F149" s="32"/>
      <c r="G149" s="32"/>
      <c r="H149" s="25"/>
      <c r="I149" s="25"/>
    </row>
    <row r="150" spans="1:9" ht="15.75">
      <c r="A150" s="203" t="s">
        <v>157</v>
      </c>
      <c r="B150" s="20" t="s">
        <v>162</v>
      </c>
      <c r="C150" s="32"/>
      <c r="D150" s="32"/>
      <c r="E150" s="32"/>
      <c r="F150" s="32"/>
      <c r="G150" s="32"/>
      <c r="H150" s="25"/>
      <c r="I150" s="25"/>
    </row>
    <row r="151" spans="1:9" ht="15.75">
      <c r="A151" s="203" t="s">
        <v>157</v>
      </c>
      <c r="B151" s="20" t="s">
        <v>163</v>
      </c>
      <c r="C151" s="32"/>
      <c r="D151" s="32"/>
      <c r="E151" s="32"/>
      <c r="F151" s="32"/>
      <c r="G151" s="32"/>
      <c r="H151" s="25"/>
      <c r="I151" s="25"/>
    </row>
    <row r="152" spans="1:9" ht="15.75">
      <c r="A152" s="203" t="s">
        <v>157</v>
      </c>
      <c r="B152" s="20" t="s">
        <v>164</v>
      </c>
      <c r="C152" s="32"/>
      <c r="D152" s="32"/>
      <c r="E152" s="32"/>
      <c r="F152" s="32"/>
      <c r="G152" s="32"/>
      <c r="H152" s="25"/>
      <c r="I152" s="25"/>
    </row>
    <row r="153" spans="1:9" ht="15.75">
      <c r="A153" s="203" t="s">
        <v>157</v>
      </c>
      <c r="B153" s="20" t="s">
        <v>165</v>
      </c>
      <c r="C153" s="32"/>
      <c r="D153" s="32"/>
      <c r="E153" s="32"/>
      <c r="F153" s="32"/>
      <c r="G153" s="32"/>
      <c r="H153" s="25"/>
      <c r="I153" s="25"/>
    </row>
    <row r="154" spans="1:9" ht="15.75">
      <c r="A154" s="203" t="s">
        <v>157</v>
      </c>
      <c r="B154" s="20" t="s">
        <v>166</v>
      </c>
      <c r="C154" s="32"/>
      <c r="D154" s="32"/>
      <c r="E154" s="32"/>
      <c r="F154" s="32"/>
      <c r="G154" s="32"/>
      <c r="H154" s="25"/>
      <c r="I154" s="25"/>
    </row>
    <row r="155" spans="1:9" ht="15.75">
      <c r="A155" s="203" t="s">
        <v>157</v>
      </c>
      <c r="B155" s="20" t="s">
        <v>167</v>
      </c>
      <c r="C155" s="32"/>
      <c r="D155" s="32"/>
      <c r="E155" s="32"/>
      <c r="F155" s="32"/>
      <c r="G155" s="32"/>
      <c r="H155" s="25"/>
      <c r="I155" s="25"/>
    </row>
    <row r="156" spans="1:9" ht="15.75">
      <c r="A156" s="20"/>
      <c r="B156" s="32"/>
      <c r="C156" s="32"/>
      <c r="D156" s="32"/>
      <c r="E156" s="32"/>
      <c r="F156" s="32"/>
      <c r="G156" s="32"/>
      <c r="H156" s="25"/>
      <c r="I156" s="25"/>
    </row>
    <row r="157" spans="1:9" ht="15">
      <c r="A157" s="18"/>
      <c r="B157" s="25"/>
      <c r="C157" s="25"/>
      <c r="D157" s="25"/>
      <c r="E157" s="25"/>
      <c r="F157" s="25"/>
      <c r="G157" s="25"/>
      <c r="H157" s="25"/>
      <c r="I157" s="25"/>
    </row>
    <row r="158" spans="1:9" ht="18.75">
      <c r="A158" s="114" t="s">
        <v>44</v>
      </c>
      <c r="B158" s="33"/>
      <c r="C158" s="33"/>
      <c r="D158" s="33"/>
      <c r="E158" s="33"/>
      <c r="F158" s="33"/>
      <c r="G158" s="33"/>
      <c r="H158" s="33"/>
      <c r="I158" s="33"/>
    </row>
    <row r="159" spans="1:9" ht="18.75">
      <c r="A159" s="115" t="s">
        <v>45</v>
      </c>
      <c r="B159" s="116">
        <f>C120</f>
        <v>0</v>
      </c>
      <c r="C159" s="115"/>
      <c r="D159" s="115"/>
      <c r="E159" s="115"/>
      <c r="F159" s="33"/>
      <c r="G159" s="33" t="s">
        <v>46</v>
      </c>
      <c r="H159" s="205"/>
      <c r="I159" s="33"/>
    </row>
    <row r="160" spans="1:9" ht="18.7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8.75">
      <c r="A161" s="33" t="s">
        <v>47</v>
      </c>
      <c r="B161" s="205"/>
      <c r="C161" s="33"/>
      <c r="D161" s="33"/>
      <c r="E161" s="33"/>
      <c r="F161" s="33"/>
      <c r="G161" s="33" t="s">
        <v>172</v>
      </c>
      <c r="H161" s="205"/>
      <c r="I161" s="33"/>
    </row>
    <row r="162" spans="1:9" ht="18.75">
      <c r="A162" s="33"/>
      <c r="B162" s="33"/>
      <c r="C162" s="33"/>
      <c r="D162" s="33"/>
      <c r="E162" s="33"/>
      <c r="F162" s="33"/>
      <c r="I162" s="33"/>
    </row>
    <row r="163" spans="1:9" s="1" customFormat="1" ht="18.75">
      <c r="A163" s="33" t="s">
        <v>48</v>
      </c>
      <c r="B163" s="249"/>
      <c r="C163" s="33"/>
      <c r="D163" s="33"/>
      <c r="E163" s="33"/>
      <c r="F163" s="199"/>
      <c r="G163" s="33" t="s">
        <v>99</v>
      </c>
      <c r="H163" s="205"/>
      <c r="I163" s="33"/>
    </row>
    <row r="164" spans="1:9" ht="18.75">
      <c r="A164" s="115"/>
      <c r="B164" s="33"/>
      <c r="C164" s="33"/>
      <c r="D164" s="33"/>
      <c r="E164" s="33"/>
      <c r="F164" s="33"/>
      <c r="G164" s="33"/>
      <c r="H164" s="33"/>
      <c r="I164" s="33"/>
    </row>
    <row r="165" spans="1:9" ht="18.75">
      <c r="A165" s="33" t="s">
        <v>171</v>
      </c>
      <c r="B165" s="205"/>
      <c r="C165" s="33"/>
      <c r="D165" s="33"/>
      <c r="E165" s="33"/>
      <c r="F165" s="33"/>
      <c r="G165" s="33" t="s">
        <v>49</v>
      </c>
      <c r="H165" s="255"/>
      <c r="I165" s="33"/>
    </row>
    <row r="166" spans="1:9" ht="1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8.75">
      <c r="A168" s="206" t="s">
        <v>50</v>
      </c>
      <c r="B168" s="206">
        <f>A12</f>
        <v>0</v>
      </c>
      <c r="C168" s="137" t="s">
        <v>21</v>
      </c>
      <c r="D168" s="115"/>
      <c r="E168" s="115"/>
      <c r="F168" s="237"/>
      <c r="G168" s="206" t="s">
        <v>50</v>
      </c>
      <c r="H168" s="206">
        <f>A15</f>
        <v>0</v>
      </c>
      <c r="I168" s="137" t="str">
        <f>A14</f>
        <v>R.G. GIP</v>
      </c>
    </row>
    <row r="169" spans="1:9" ht="18.75">
      <c r="A169" s="115"/>
      <c r="B169" s="115"/>
      <c r="C169" s="115"/>
      <c r="D169" s="115"/>
      <c r="E169" s="115"/>
      <c r="F169" s="237"/>
      <c r="G169" s="206" t="s">
        <v>50</v>
      </c>
      <c r="H169" s="206">
        <f>H113</f>
        <v>0</v>
      </c>
      <c r="I169" s="139" t="s">
        <v>69</v>
      </c>
    </row>
    <row r="170" spans="1:9" ht="18.75">
      <c r="A170" s="115"/>
      <c r="B170" s="115"/>
      <c r="C170" s="115"/>
      <c r="D170" s="115"/>
      <c r="E170" s="115"/>
      <c r="F170" s="115"/>
      <c r="G170" s="115"/>
      <c r="H170" s="115"/>
      <c r="I170" s="115"/>
    </row>
    <row r="171" spans="1:9" ht="20.25">
      <c r="A171" s="461" t="s">
        <v>0</v>
      </c>
      <c r="B171" s="461"/>
      <c r="C171" s="461"/>
      <c r="D171" s="461"/>
      <c r="E171" s="461"/>
      <c r="F171" s="461"/>
      <c r="G171" s="461"/>
      <c r="H171" s="461"/>
      <c r="I171" s="461"/>
    </row>
    <row r="172" spans="1:9" ht="20.25">
      <c r="A172" s="461" t="str">
        <f>A107</f>
        <v>UFFICIO GIP/GUP</v>
      </c>
      <c r="B172" s="461"/>
      <c r="C172" s="461"/>
      <c r="D172" s="461"/>
      <c r="E172" s="461"/>
      <c r="F172" s="461"/>
      <c r="G172" s="461"/>
      <c r="H172" s="461"/>
      <c r="I172" s="461"/>
    </row>
    <row r="173" spans="1:9" ht="20.25">
      <c r="A173" s="260"/>
      <c r="B173" s="260"/>
      <c r="C173" s="260"/>
      <c r="D173" s="260"/>
      <c r="E173" s="260"/>
      <c r="F173" s="260"/>
      <c r="G173" s="260"/>
      <c r="H173" s="260"/>
      <c r="I173" s="260"/>
    </row>
    <row r="174" spans="1:9" ht="27.75" customHeight="1">
      <c r="A174" s="461" t="s">
        <v>51</v>
      </c>
      <c r="B174" s="461"/>
      <c r="C174" s="461"/>
      <c r="D174" s="461"/>
      <c r="E174" s="461"/>
      <c r="F174" s="461"/>
      <c r="G174" s="461"/>
      <c r="H174" s="461"/>
      <c r="I174" s="461"/>
    </row>
    <row r="175" spans="1:9" ht="27.75" customHeight="1">
      <c r="A175" s="260"/>
      <c r="B175" s="260"/>
      <c r="C175" s="260"/>
      <c r="D175" s="260"/>
      <c r="E175" s="260"/>
      <c r="F175" s="260"/>
      <c r="G175" s="260"/>
      <c r="H175" s="260"/>
      <c r="I175" s="260"/>
    </row>
    <row r="176" spans="1:9" ht="1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8.75">
      <c r="A177" s="115" t="s">
        <v>70</v>
      </c>
      <c r="B177" s="140">
        <f>F108</f>
        <v>0</v>
      </c>
      <c r="C177" s="115"/>
      <c r="D177" s="115"/>
      <c r="E177" s="115"/>
      <c r="F177" s="115"/>
      <c r="G177" s="115"/>
      <c r="H177" s="115"/>
      <c r="I177" s="115"/>
    </row>
    <row r="178" spans="1:9" ht="18.75">
      <c r="A178" s="115" t="s">
        <v>111</v>
      </c>
      <c r="B178" s="115"/>
      <c r="C178" s="115"/>
      <c r="D178" s="115"/>
      <c r="E178" s="115"/>
      <c r="F178" s="115"/>
      <c r="H178" s="164">
        <f>C120</f>
        <v>0</v>
      </c>
      <c r="I178" s="115"/>
    </row>
    <row r="179" spans="1:9" ht="18.75">
      <c r="A179" s="115"/>
      <c r="B179" s="115"/>
      <c r="C179" s="115"/>
      <c r="D179" s="115"/>
      <c r="E179" s="115"/>
      <c r="F179" s="115"/>
      <c r="G179" s="115"/>
      <c r="H179" s="115"/>
      <c r="I179" s="115"/>
    </row>
    <row r="180" spans="1:8" ht="18.75">
      <c r="A180" s="115" t="s">
        <v>104</v>
      </c>
      <c r="B180" s="115"/>
      <c r="C180" s="141">
        <f>E12</f>
        <v>0</v>
      </c>
      <c r="D180" s="142"/>
      <c r="E180" s="142"/>
      <c r="F180" s="228"/>
      <c r="G180" s="35">
        <f>G52</f>
        <v>0</v>
      </c>
      <c r="H180" s="33" t="s">
        <v>3</v>
      </c>
    </row>
    <row r="181" spans="1:8" ht="18.75">
      <c r="A181" s="115"/>
      <c r="B181" s="115"/>
      <c r="C181" s="266"/>
      <c r="D181" s="115"/>
      <c r="E181" s="115"/>
      <c r="F181" s="4"/>
      <c r="G181" s="35"/>
      <c r="H181" s="33"/>
    </row>
    <row r="182" spans="1:9" ht="24.75" customHeight="1">
      <c r="A182" s="449" t="s">
        <v>74</v>
      </c>
      <c r="B182" s="449"/>
      <c r="C182" s="449"/>
      <c r="D182" s="449"/>
      <c r="E182" s="449"/>
      <c r="F182" s="449"/>
      <c r="G182" s="449"/>
      <c r="H182" s="449"/>
      <c r="I182" s="449"/>
    </row>
    <row r="183" spans="1:9" ht="18" customHeight="1">
      <c r="A183" s="454" t="s">
        <v>73</v>
      </c>
      <c r="B183" s="454"/>
      <c r="C183" s="238"/>
      <c r="D183" s="238"/>
      <c r="E183" s="238"/>
      <c r="F183" s="238"/>
      <c r="G183" s="238"/>
      <c r="H183" s="238"/>
      <c r="I183" s="238"/>
    </row>
    <row r="184" spans="1:9" ht="75" customHeight="1">
      <c r="A184" s="455" t="str">
        <f>IF(A124=1,B124,IF(A126=1,B126,IF(A128=1,B128)))</f>
        <v>difensore di imputato/indagato ammesso al Patrocinio a spese dello Stato con provvedimento emesso da questo Ufficio in data ______________ (ipotesi ex art. 82 D.P.R. 115/2002)</v>
      </c>
      <c r="B184" s="455"/>
      <c r="C184" s="455"/>
      <c r="D184" s="455"/>
      <c r="E184" s="455"/>
      <c r="F184" s="455"/>
      <c r="G184" s="455"/>
      <c r="H184" s="455"/>
      <c r="I184" s="455"/>
    </row>
    <row r="185" spans="1:9" ht="24.75" customHeight="1">
      <c r="A185" s="449" t="s">
        <v>72</v>
      </c>
      <c r="B185" s="449"/>
      <c r="C185" s="449"/>
      <c r="D185" s="449"/>
      <c r="E185" s="449"/>
      <c r="F185" s="449"/>
      <c r="G185" s="449"/>
      <c r="H185" s="449"/>
      <c r="I185" s="449"/>
    </row>
    <row r="186" spans="1:9" ht="66" customHeight="1">
      <c r="A186" s="452" t="s">
        <v>75</v>
      </c>
      <c r="B186" s="452"/>
      <c r="C186" s="452"/>
      <c r="D186" s="452"/>
      <c r="E186" s="452"/>
      <c r="F186" s="452"/>
      <c r="G186" s="452"/>
      <c r="H186" s="452"/>
      <c r="I186" s="452"/>
    </row>
    <row r="187" spans="1:9" ht="68.25" customHeight="1">
      <c r="A187" s="456" t="s">
        <v>248</v>
      </c>
      <c r="B187" s="456"/>
      <c r="C187" s="456"/>
      <c r="D187" s="456"/>
      <c r="E187" s="456"/>
      <c r="F187" s="456"/>
      <c r="G187" s="456"/>
      <c r="H187" s="456"/>
      <c r="I187" s="456"/>
    </row>
    <row r="188" spans="1:9" ht="36" customHeight="1">
      <c r="A188" s="452" t="s">
        <v>77</v>
      </c>
      <c r="B188" s="452"/>
      <c r="C188" s="452"/>
      <c r="D188" s="452"/>
      <c r="E188" s="452"/>
      <c r="F188" s="452"/>
      <c r="G188" s="452"/>
      <c r="H188" s="452"/>
      <c r="I188" s="452"/>
    </row>
    <row r="189" spans="1:9" ht="20.25" customHeight="1">
      <c r="A189" s="452" t="s">
        <v>76</v>
      </c>
      <c r="B189" s="452"/>
      <c r="C189" s="452"/>
      <c r="D189" s="452"/>
      <c r="E189" s="452"/>
      <c r="F189" s="452"/>
      <c r="G189" s="452"/>
      <c r="H189" s="452"/>
      <c r="I189" s="452"/>
    </row>
    <row r="190" spans="1:9" ht="22.5" customHeight="1">
      <c r="A190" s="449" t="s">
        <v>78</v>
      </c>
      <c r="B190" s="449"/>
      <c r="C190" s="449"/>
      <c r="D190" s="449"/>
      <c r="E190" s="449"/>
      <c r="F190" s="449"/>
      <c r="G190" s="449"/>
      <c r="H190" s="449"/>
      <c r="I190" s="449"/>
    </row>
    <row r="191" spans="1:9" ht="25.5" customHeight="1">
      <c r="A191" s="115" t="s">
        <v>112</v>
      </c>
      <c r="B191" s="198"/>
      <c r="D191" s="115">
        <f>C120</f>
        <v>0</v>
      </c>
      <c r="E191" s="115"/>
      <c r="F191" s="115"/>
      <c r="G191" s="457" t="s">
        <v>155</v>
      </c>
      <c r="H191" s="457"/>
      <c r="I191" s="200">
        <f>I91</f>
        <v>1207.5</v>
      </c>
    </row>
    <row r="192" spans="1:9" ht="18.75">
      <c r="A192" s="173" t="s">
        <v>118</v>
      </c>
      <c r="B192" s="115"/>
      <c r="C192" s="115"/>
      <c r="D192" s="115"/>
      <c r="E192" s="115"/>
      <c r="F192" s="115"/>
      <c r="G192" s="201"/>
      <c r="I192" s="115"/>
    </row>
    <row r="193" spans="1:9" ht="18.75">
      <c r="A193" s="115" t="s">
        <v>156</v>
      </c>
      <c r="B193" s="115"/>
      <c r="C193" s="458">
        <f>I93</f>
        <v>0</v>
      </c>
      <c r="D193" s="458"/>
      <c r="E193" s="173" t="s">
        <v>119</v>
      </c>
      <c r="F193" s="115"/>
      <c r="G193" s="201"/>
      <c r="I193" s="115"/>
    </row>
    <row r="194" spans="1:9" ht="18.75">
      <c r="A194" s="115"/>
      <c r="B194" s="115"/>
      <c r="C194" s="115"/>
      <c r="D194" s="115"/>
      <c r="E194" s="198"/>
      <c r="F194" s="115"/>
      <c r="G194" s="115"/>
      <c r="H194" s="115"/>
      <c r="I194" s="115"/>
    </row>
    <row r="195" spans="1:9" ht="21" customHeight="1">
      <c r="A195" s="453" t="s">
        <v>105</v>
      </c>
      <c r="B195" s="453"/>
      <c r="C195" s="453"/>
      <c r="D195" s="453"/>
      <c r="E195" s="453"/>
      <c r="F195" s="453"/>
      <c r="G195" s="453"/>
      <c r="H195" s="453"/>
      <c r="I195" s="453"/>
    </row>
    <row r="196" spans="1:9" ht="42" customHeight="1">
      <c r="A196" s="453" t="s">
        <v>80</v>
      </c>
      <c r="B196" s="453"/>
      <c r="C196" s="453"/>
      <c r="D196" s="453"/>
      <c r="E196" s="453"/>
      <c r="F196" s="453"/>
      <c r="G196" s="453"/>
      <c r="H196" s="453"/>
      <c r="I196" s="453"/>
    </row>
    <row r="197" spans="1:9" ht="39.75" customHeight="1">
      <c r="A197" s="453" t="s">
        <v>81</v>
      </c>
      <c r="B197" s="453"/>
      <c r="C197" s="453"/>
      <c r="D197" s="453"/>
      <c r="E197" s="453"/>
      <c r="F197" s="453"/>
      <c r="G197" s="453"/>
      <c r="H197" s="453"/>
      <c r="I197" s="453"/>
    </row>
    <row r="198" spans="1:9" ht="24.75" customHeight="1">
      <c r="A198" s="115" t="s">
        <v>52</v>
      </c>
      <c r="B198" s="115"/>
      <c r="C198" s="115"/>
      <c r="D198" s="115"/>
      <c r="E198" s="115"/>
      <c r="F198" s="115"/>
      <c r="G198" s="115"/>
      <c r="H198" s="115"/>
      <c r="I198" s="115"/>
    </row>
    <row r="199" spans="1:9" ht="18.75">
      <c r="A199" s="115"/>
      <c r="B199" s="115"/>
      <c r="C199" s="115"/>
      <c r="D199" s="115"/>
      <c r="E199" s="115"/>
      <c r="F199" s="198"/>
      <c r="G199" s="198"/>
      <c r="H199" s="115" t="s">
        <v>53</v>
      </c>
      <c r="I199" s="115"/>
    </row>
    <row r="200" spans="1:9" ht="17.25" customHeight="1">
      <c r="A200" s="198"/>
      <c r="B200" s="198"/>
      <c r="C200" s="198"/>
      <c r="D200" s="198"/>
      <c r="E200" s="115"/>
      <c r="F200" s="198"/>
      <c r="G200" s="115"/>
      <c r="H200" s="115"/>
      <c r="I200" s="115"/>
    </row>
    <row r="201" spans="1:9" ht="18.75">
      <c r="A201" s="115" t="s">
        <v>102</v>
      </c>
      <c r="B201" s="115"/>
      <c r="C201" s="115"/>
      <c r="D201" s="115"/>
      <c r="E201" s="115"/>
      <c r="F201" s="115"/>
      <c r="G201" s="115"/>
      <c r="H201" s="115"/>
      <c r="I201" s="115"/>
    </row>
    <row r="202" spans="1:9" ht="18.75">
      <c r="A202" s="115" t="s">
        <v>68</v>
      </c>
      <c r="B202" s="115"/>
      <c r="C202" s="115"/>
      <c r="D202" s="115"/>
      <c r="E202" s="115"/>
      <c r="F202" s="115"/>
      <c r="G202" s="115"/>
      <c r="H202" s="115"/>
      <c r="I202" s="115"/>
    </row>
    <row r="203" spans="1:9" ht="18.75">
      <c r="A203" s="115" t="s">
        <v>82</v>
      </c>
      <c r="B203" s="115"/>
      <c r="C203" s="115"/>
      <c r="D203" s="115"/>
      <c r="E203" s="115"/>
      <c r="F203" s="115"/>
      <c r="G203" s="115"/>
      <c r="H203" s="115"/>
      <c r="I203" s="115"/>
    </row>
    <row r="204" spans="1:9" ht="18.75">
      <c r="A204" s="144"/>
      <c r="B204" s="144"/>
      <c r="C204" s="144"/>
      <c r="D204" s="144"/>
      <c r="E204" s="144"/>
      <c r="F204" s="144"/>
      <c r="G204" s="198"/>
      <c r="H204" s="139" t="s">
        <v>54</v>
      </c>
      <c r="I204" s="144"/>
    </row>
    <row r="205" spans="1:9" ht="44.25" customHeight="1">
      <c r="A205" s="15"/>
      <c r="B205" s="14"/>
      <c r="C205" s="14"/>
      <c r="D205" s="14"/>
      <c r="E205" s="14"/>
      <c r="F205" s="14"/>
      <c r="G205" s="23"/>
      <c r="H205" s="23"/>
      <c r="I205" s="14"/>
    </row>
    <row r="206" spans="1:9" ht="23.25" customHeight="1">
      <c r="A206" s="442" t="s">
        <v>83</v>
      </c>
      <c r="B206" s="443"/>
      <c r="C206" s="443"/>
      <c r="D206" s="443"/>
      <c r="E206" s="443"/>
      <c r="F206" s="443"/>
      <c r="G206" s="443"/>
      <c r="H206" s="443"/>
      <c r="I206" s="444"/>
    </row>
    <row r="207" spans="1:9" ht="18.75">
      <c r="A207" s="145" t="s">
        <v>84</v>
      </c>
      <c r="B207" s="115"/>
      <c r="C207" s="115"/>
      <c r="D207" s="115"/>
      <c r="E207" s="115"/>
      <c r="F207" s="115"/>
      <c r="G207" s="115"/>
      <c r="H207" s="115"/>
      <c r="I207" s="146"/>
    </row>
    <row r="208" spans="1:9" ht="19.5" customHeight="1">
      <c r="A208" s="239" t="s">
        <v>100</v>
      </c>
      <c r="B208" s="115"/>
      <c r="C208" s="115"/>
      <c r="D208" s="115"/>
      <c r="E208" s="115"/>
      <c r="F208" s="115"/>
      <c r="G208" s="115"/>
      <c r="H208" s="115"/>
      <c r="I208" s="146"/>
    </row>
    <row r="209" spans="1:9" ht="23.25" customHeight="1">
      <c r="A209" s="239" t="s">
        <v>101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445" t="s">
        <v>85</v>
      </c>
      <c r="B210" s="446"/>
      <c r="C210" s="446"/>
      <c r="D210" s="446"/>
      <c r="E210" s="446"/>
      <c r="F210" s="446"/>
      <c r="G210" s="446"/>
      <c r="H210" s="446"/>
      <c r="I210" s="447"/>
    </row>
    <row r="211" spans="1:9" ht="18.75">
      <c r="A211" s="448" t="s">
        <v>39</v>
      </c>
      <c r="B211" s="449"/>
      <c r="C211" s="449"/>
      <c r="D211" s="449"/>
      <c r="E211" s="449"/>
      <c r="F211" s="449"/>
      <c r="G211" s="449"/>
      <c r="H211" s="449"/>
      <c r="I211" s="450"/>
    </row>
    <row r="212" spans="1:9" ht="18.75">
      <c r="A212" s="145" t="s">
        <v>90</v>
      </c>
      <c r="B212" s="115"/>
      <c r="C212" s="115"/>
      <c r="D212" s="115"/>
      <c r="E212" s="115"/>
      <c r="F212" s="115"/>
      <c r="G212" s="115"/>
      <c r="H212" s="115"/>
      <c r="I212" s="146"/>
    </row>
    <row r="213" spans="1:9" ht="18.75">
      <c r="A213" s="145"/>
      <c r="B213" s="115"/>
      <c r="C213" s="115"/>
      <c r="D213" s="115"/>
      <c r="E213" s="115"/>
      <c r="F213" s="115"/>
      <c r="G213" s="115"/>
      <c r="H213" s="115"/>
      <c r="I213" s="146"/>
    </row>
    <row r="214" spans="1:9" ht="18.75">
      <c r="A214" s="145" t="s">
        <v>86</v>
      </c>
      <c r="B214" s="115"/>
      <c r="C214" s="115"/>
      <c r="D214" s="115"/>
      <c r="E214" s="115"/>
      <c r="F214" s="115"/>
      <c r="G214" s="115"/>
      <c r="H214" s="115"/>
      <c r="I214" s="146"/>
    </row>
    <row r="215" spans="1:9" ht="18.75">
      <c r="A215" s="240"/>
      <c r="B215" s="142"/>
      <c r="C215" s="142"/>
      <c r="D215" s="142"/>
      <c r="E215" s="142"/>
      <c r="F215" s="142"/>
      <c r="G215" s="142"/>
      <c r="H215" s="142" t="s">
        <v>87</v>
      </c>
      <c r="I215" s="241"/>
    </row>
    <row r="216" spans="1:9" ht="63" customHeight="1">
      <c r="A216" s="237"/>
      <c r="B216" s="237"/>
      <c r="C216" s="237"/>
      <c r="D216" s="237"/>
      <c r="E216" s="237"/>
      <c r="F216" s="237"/>
      <c r="G216" s="237"/>
      <c r="H216" s="237"/>
      <c r="I216" s="237"/>
    </row>
    <row r="217" spans="1:9" ht="18.75">
      <c r="A217" s="451" t="s">
        <v>88</v>
      </c>
      <c r="B217" s="451"/>
      <c r="C217" s="451"/>
      <c r="D217" s="451"/>
      <c r="E217" s="451"/>
      <c r="F217" s="451"/>
      <c r="G217" s="451"/>
      <c r="H217" s="451"/>
      <c r="I217" s="451"/>
    </row>
    <row r="218" spans="1:9" ht="18.75">
      <c r="A218" s="242"/>
      <c r="B218" s="243"/>
      <c r="C218" s="243"/>
      <c r="D218" s="243"/>
      <c r="E218" s="243"/>
      <c r="F218" s="243"/>
      <c r="G218" s="243"/>
      <c r="H218" s="243"/>
      <c r="I218" s="244"/>
    </row>
    <row r="219" spans="1:9" ht="18.75">
      <c r="A219" s="245" t="s">
        <v>89</v>
      </c>
      <c r="B219" s="115"/>
      <c r="C219" s="115"/>
      <c r="D219" s="115"/>
      <c r="E219" s="115"/>
      <c r="F219" s="115"/>
      <c r="G219" s="115"/>
      <c r="H219" s="115"/>
      <c r="I219" s="146"/>
    </row>
    <row r="220" spans="1:9" ht="18.75">
      <c r="A220" s="145"/>
      <c r="B220" s="115"/>
      <c r="C220" s="115"/>
      <c r="D220" s="115"/>
      <c r="E220" s="115"/>
      <c r="F220" s="115"/>
      <c r="G220" s="115"/>
      <c r="H220" s="115"/>
      <c r="I220" s="146"/>
    </row>
    <row r="221" spans="1:9" ht="18.75">
      <c r="A221" s="145" t="s">
        <v>86</v>
      </c>
      <c r="B221" s="115"/>
      <c r="C221" s="115"/>
      <c r="D221" s="115"/>
      <c r="E221" s="115"/>
      <c r="F221" s="115"/>
      <c r="G221" s="115"/>
      <c r="H221" s="115"/>
      <c r="I221" s="146"/>
    </row>
    <row r="222" spans="1:9" ht="18.75">
      <c r="A222" s="240"/>
      <c r="B222" s="142"/>
      <c r="C222" s="142"/>
      <c r="D222" s="142"/>
      <c r="E222" s="142"/>
      <c r="F222" s="142"/>
      <c r="G222" s="142"/>
      <c r="H222" s="142" t="s">
        <v>87</v>
      </c>
      <c r="I222" s="241"/>
    </row>
    <row r="223" spans="1:9" ht="18.75">
      <c r="A223" s="237"/>
      <c r="B223" s="237"/>
      <c r="C223" s="237"/>
      <c r="D223" s="237"/>
      <c r="E223" s="237"/>
      <c r="F223" s="237"/>
      <c r="G223" s="237"/>
      <c r="H223" s="237"/>
      <c r="I223" s="237"/>
    </row>
    <row r="224" spans="1:9" ht="15">
      <c r="A224" s="214"/>
      <c r="B224" s="214"/>
      <c r="C224" s="214"/>
      <c r="D224" s="214"/>
      <c r="E224" s="214"/>
      <c r="F224" s="214"/>
      <c r="G224" s="214"/>
      <c r="H224" s="214"/>
      <c r="I224" s="214"/>
    </row>
  </sheetData>
  <sheetProtection password="B1E4" sheet="1" formatCells="0" selectLockedCells="1"/>
  <mergeCells count="72">
    <mergeCell ref="A1:I1"/>
    <mergeCell ref="A2:I2"/>
    <mergeCell ref="A4:I4"/>
    <mergeCell ref="A5:I5"/>
    <mergeCell ref="A7:I7"/>
    <mergeCell ref="A8:I8"/>
    <mergeCell ref="A9:I9"/>
    <mergeCell ref="A10:B10"/>
    <mergeCell ref="B12:C12"/>
    <mergeCell ref="B13:C13"/>
    <mergeCell ref="B19:E19"/>
    <mergeCell ref="B23:E23"/>
    <mergeCell ref="H23:I23"/>
    <mergeCell ref="B24:E24"/>
    <mergeCell ref="B29:E29"/>
    <mergeCell ref="H29:I29"/>
    <mergeCell ref="B34:E34"/>
    <mergeCell ref="H34:I34"/>
    <mergeCell ref="B35:E35"/>
    <mergeCell ref="A36:I36"/>
    <mergeCell ref="B38:E38"/>
    <mergeCell ref="A40:I40"/>
    <mergeCell ref="A46:I46"/>
    <mergeCell ref="A47:I47"/>
    <mergeCell ref="A48:I48"/>
    <mergeCell ref="H38:I38"/>
    <mergeCell ref="B42:E42"/>
    <mergeCell ref="A49:I49"/>
    <mergeCell ref="A53:I53"/>
    <mergeCell ref="A56:F56"/>
    <mergeCell ref="A57:F57"/>
    <mergeCell ref="A94:I94"/>
    <mergeCell ref="A100:I100"/>
    <mergeCell ref="A101:I101"/>
    <mergeCell ref="A102:I102"/>
    <mergeCell ref="A106:I106"/>
    <mergeCell ref="A107:I107"/>
    <mergeCell ref="A108:E108"/>
    <mergeCell ref="F108:I108"/>
    <mergeCell ref="A110:I111"/>
    <mergeCell ref="A122:I122"/>
    <mergeCell ref="B124:I124"/>
    <mergeCell ref="B126:I126"/>
    <mergeCell ref="B128:I128"/>
    <mergeCell ref="A129:I129"/>
    <mergeCell ref="A131:I131"/>
    <mergeCell ref="A133:I133"/>
    <mergeCell ref="A136:I136"/>
    <mergeCell ref="A139:B139"/>
    <mergeCell ref="C140:D140"/>
    <mergeCell ref="B142:C142"/>
    <mergeCell ref="A171:I171"/>
    <mergeCell ref="A172:I172"/>
    <mergeCell ref="A174:I174"/>
    <mergeCell ref="A182:I182"/>
    <mergeCell ref="A183:B183"/>
    <mergeCell ref="A184:I184"/>
    <mergeCell ref="A185:I185"/>
    <mergeCell ref="A186:I186"/>
    <mergeCell ref="A187:I187"/>
    <mergeCell ref="A188:I188"/>
    <mergeCell ref="A189:I189"/>
    <mergeCell ref="A190:I190"/>
    <mergeCell ref="A210:I210"/>
    <mergeCell ref="A211:I211"/>
    <mergeCell ref="A217:I217"/>
    <mergeCell ref="G191:H191"/>
    <mergeCell ref="C193:D193"/>
    <mergeCell ref="A195:I195"/>
    <mergeCell ref="A196:I196"/>
    <mergeCell ref="A197:I197"/>
    <mergeCell ref="A206:I206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59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5 G30 G35 A35 F39 F45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9" max="8" man="1"/>
    <brk id="104" max="8" man="1"/>
    <brk id="166" max="8" man="1"/>
  </rowBreaks>
  <drawing r:id="rId3"/>
  <legacyDrawing r:id="rId2"/>
  <oleObjects>
    <oleObject progId="Word.Picture.8" shapeId="39131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tabSelected="1" zoomScalePageLayoutView="0" workbookViewId="0" topLeftCell="A163">
      <selection activeCell="B173" sqref="B173"/>
    </sheetView>
  </sheetViews>
  <sheetFormatPr defaultColWidth="9.140625" defaultRowHeight="15"/>
  <cols>
    <col min="1" max="1" width="12.7109375" style="0" customWidth="1"/>
    <col min="2" max="2" width="10.8515625" style="0" customWidth="1"/>
    <col min="3" max="4" width="9.8515625" style="0" customWidth="1"/>
    <col min="5" max="5" width="9.7109375" style="0" customWidth="1"/>
    <col min="6" max="6" width="12.8515625" style="0" customWidth="1"/>
    <col min="7" max="7" width="12.7109375" style="0" customWidth="1"/>
    <col min="8" max="8" width="14.140625" style="0" customWidth="1"/>
    <col min="9" max="9" width="23.7109375" style="0" customWidth="1"/>
    <col min="10" max="10" width="9.140625" style="0" customWidth="1"/>
  </cols>
  <sheetData>
    <row r="1" spans="1:9" ht="81.75" customHeight="1" thickBot="1">
      <c r="A1" s="613" t="s">
        <v>59</v>
      </c>
      <c r="B1" s="614"/>
      <c r="C1" s="614"/>
      <c r="D1" s="614"/>
      <c r="E1" s="614"/>
      <c r="F1" s="614"/>
      <c r="G1" s="614"/>
      <c r="H1" s="614"/>
      <c r="I1" s="615"/>
    </row>
    <row r="2" spans="1:9" ht="54" customHeight="1" thickBot="1">
      <c r="A2" s="525" t="s">
        <v>94</v>
      </c>
      <c r="B2" s="526"/>
      <c r="C2" s="526"/>
      <c r="D2" s="526"/>
      <c r="E2" s="526"/>
      <c r="F2" s="526"/>
      <c r="G2" s="526"/>
      <c r="H2" s="526"/>
      <c r="I2" s="527"/>
    </row>
    <row r="3" spans="1:9" ht="15">
      <c r="A3" s="69"/>
      <c r="B3" s="38"/>
      <c r="C3" s="38"/>
      <c r="D3" s="38"/>
      <c r="E3" s="38"/>
      <c r="F3" s="38"/>
      <c r="G3" s="38"/>
      <c r="H3" s="38"/>
      <c r="I3" s="38"/>
    </row>
    <row r="4" spans="1:9" ht="20.25">
      <c r="A4" s="510" t="s">
        <v>0</v>
      </c>
      <c r="B4" s="510"/>
      <c r="C4" s="510"/>
      <c r="D4" s="510"/>
      <c r="E4" s="510"/>
      <c r="F4" s="510"/>
      <c r="G4" s="510"/>
      <c r="H4" s="510"/>
      <c r="I4" s="510"/>
    </row>
    <row r="5" spans="1:9" ht="20.25">
      <c r="A5" s="510" t="s">
        <v>140</v>
      </c>
      <c r="B5" s="510"/>
      <c r="C5" s="510"/>
      <c r="D5" s="510"/>
      <c r="E5" s="510"/>
      <c r="F5" s="510"/>
      <c r="G5" s="510"/>
      <c r="H5" s="510"/>
      <c r="I5" s="510"/>
    </row>
    <row r="6" spans="1:9" ht="20.25">
      <c r="A6" s="39"/>
      <c r="B6" s="39"/>
      <c r="C6" s="39"/>
      <c r="D6" s="39"/>
      <c r="E6" s="39"/>
      <c r="F6" s="39"/>
      <c r="G6" s="39"/>
      <c r="H6" s="39"/>
      <c r="I6" s="39"/>
    </row>
    <row r="7" spans="1:9" ht="20.25">
      <c r="A7" s="510" t="s">
        <v>61</v>
      </c>
      <c r="B7" s="510"/>
      <c r="C7" s="510"/>
      <c r="D7" s="510"/>
      <c r="E7" s="510"/>
      <c r="F7" s="510"/>
      <c r="G7" s="510"/>
      <c r="H7" s="510"/>
      <c r="I7" s="510"/>
    </row>
    <row r="8" spans="1:9" ht="18.75">
      <c r="A8" s="616" t="s">
        <v>204</v>
      </c>
      <c r="B8" s="616"/>
      <c r="C8" s="616"/>
      <c r="D8" s="616"/>
      <c r="E8" s="616"/>
      <c r="F8" s="616"/>
      <c r="G8" s="616"/>
      <c r="H8" s="616"/>
      <c r="I8" s="616"/>
    </row>
    <row r="9" spans="1:9" ht="15.75" thickBot="1">
      <c r="A9" s="278"/>
      <c r="B9" s="279"/>
      <c r="C9" s="279"/>
      <c r="D9" s="279"/>
      <c r="E9" s="279"/>
      <c r="F9" s="279"/>
      <c r="G9" s="279"/>
      <c r="H9" s="279"/>
      <c r="I9" s="279"/>
    </row>
    <row r="10" spans="1:9" ht="15.75">
      <c r="A10" s="608" t="s">
        <v>1</v>
      </c>
      <c r="B10" s="609"/>
      <c r="C10" s="280"/>
      <c r="D10" s="281"/>
      <c r="E10" s="282" t="s">
        <v>2</v>
      </c>
      <c r="F10" s="283"/>
      <c r="G10" s="283"/>
      <c r="H10" s="283"/>
      <c r="I10" s="280"/>
    </row>
    <row r="11" spans="1:9" ht="15.75">
      <c r="A11" s="284" t="s">
        <v>21</v>
      </c>
      <c r="B11" s="285"/>
      <c r="C11" s="286"/>
      <c r="D11" s="281"/>
      <c r="E11" s="287" t="s">
        <v>60</v>
      </c>
      <c r="F11" s="281"/>
      <c r="G11" s="281"/>
      <c r="H11" s="281"/>
      <c r="I11" s="286"/>
    </row>
    <row r="12" spans="1:9" ht="15.75">
      <c r="A12" s="47"/>
      <c r="B12" s="610" t="s">
        <v>63</v>
      </c>
      <c r="C12" s="611"/>
      <c r="D12" s="281"/>
      <c r="E12" s="43"/>
      <c r="F12" s="288"/>
      <c r="G12" s="288"/>
      <c r="H12" s="289" t="s">
        <v>108</v>
      </c>
      <c r="I12" s="161"/>
    </row>
    <row r="13" spans="1:9" ht="15.75">
      <c r="A13" s="287"/>
      <c r="B13" s="612"/>
      <c r="C13" s="519"/>
      <c r="D13" s="281"/>
      <c r="E13" s="44"/>
      <c r="F13" s="290"/>
      <c r="G13" s="290"/>
      <c r="H13" s="289" t="s">
        <v>108</v>
      </c>
      <c r="I13" s="162"/>
    </row>
    <row r="14" spans="1:9" ht="15.75">
      <c r="A14" s="284" t="s">
        <v>62</v>
      </c>
      <c r="B14" s="291"/>
      <c r="C14" s="286"/>
      <c r="D14" s="281"/>
      <c r="E14" s="44"/>
      <c r="F14" s="290"/>
      <c r="G14" s="290"/>
      <c r="H14" s="289" t="s">
        <v>108</v>
      </c>
      <c r="I14" s="162"/>
    </row>
    <row r="15" spans="1:9" ht="16.5" thickBot="1">
      <c r="A15" s="49"/>
      <c r="B15" s="292"/>
      <c r="C15" s="293"/>
      <c r="D15" s="286"/>
      <c r="E15" s="45"/>
      <c r="F15" s="294"/>
      <c r="G15" s="294"/>
      <c r="H15" s="289" t="s">
        <v>108</v>
      </c>
      <c r="I15" s="163"/>
    </row>
    <row r="16" spans="1:9" ht="15">
      <c r="A16" s="295" t="s">
        <v>120</v>
      </c>
      <c r="B16" s="296"/>
      <c r="C16" s="297"/>
      <c r="D16" s="298"/>
      <c r="E16" s="299"/>
      <c r="F16" s="299"/>
      <c r="G16" s="299"/>
      <c r="H16" s="299"/>
      <c r="I16" s="299"/>
    </row>
    <row r="17" spans="1:9" ht="15">
      <c r="A17" s="295" t="s">
        <v>107</v>
      </c>
      <c r="B17" s="296"/>
      <c r="C17" s="297"/>
      <c r="D17" s="298"/>
      <c r="E17" s="298"/>
      <c r="F17" s="298"/>
      <c r="G17" s="298"/>
      <c r="H17" s="298"/>
      <c r="I17" s="298"/>
    </row>
    <row r="18" spans="1:9" ht="15.75" thickBot="1">
      <c r="A18" s="296"/>
      <c r="B18" s="296"/>
      <c r="C18" s="296"/>
      <c r="D18" s="296"/>
      <c r="E18" s="296"/>
      <c r="F18" s="296"/>
      <c r="G18" s="296"/>
      <c r="H18" s="296"/>
      <c r="I18" s="296"/>
    </row>
    <row r="19" spans="1:9" ht="15.75">
      <c r="A19" s="300" t="s">
        <v>4</v>
      </c>
      <c r="B19" s="604" t="s">
        <v>5</v>
      </c>
      <c r="C19" s="604"/>
      <c r="D19" s="604"/>
      <c r="E19" s="605"/>
      <c r="F19" s="301"/>
      <c r="G19" s="301"/>
      <c r="H19" s="301"/>
      <c r="I19" s="301"/>
    </row>
    <row r="20" spans="1:9" ht="16.5" thickBot="1">
      <c r="A20" s="55">
        <v>0</v>
      </c>
      <c r="B20" s="302"/>
      <c r="C20" s="302" t="s">
        <v>6</v>
      </c>
      <c r="D20" s="303"/>
      <c r="E20" s="304"/>
      <c r="G20" s="301"/>
      <c r="H20" s="301"/>
      <c r="I20" s="301"/>
    </row>
    <row r="21" spans="1:9" ht="15">
      <c r="A21" s="295" t="s">
        <v>121</v>
      </c>
      <c r="B21" s="296"/>
      <c r="C21" s="296"/>
      <c r="D21" s="296"/>
      <c r="E21" s="296"/>
      <c r="F21" s="296"/>
      <c r="G21" s="296"/>
      <c r="H21" s="296"/>
      <c r="I21" s="296"/>
    </row>
    <row r="22" spans="1:9" ht="15.75" thickBot="1">
      <c r="A22" s="296"/>
      <c r="B22" s="296"/>
      <c r="C22" s="296"/>
      <c r="D22" s="296"/>
      <c r="E22" s="296"/>
      <c r="F22" s="296"/>
      <c r="G22" s="296"/>
      <c r="H22" s="296"/>
      <c r="I22" s="296"/>
    </row>
    <row r="23" spans="1:9" ht="15.75">
      <c r="A23" s="414"/>
      <c r="B23" s="135"/>
      <c r="C23" s="603"/>
      <c r="D23" s="603"/>
      <c r="E23" s="603"/>
      <c r="F23" s="281"/>
      <c r="G23" s="282" t="s">
        <v>7</v>
      </c>
      <c r="H23" s="604" t="s">
        <v>9</v>
      </c>
      <c r="I23" s="605"/>
    </row>
    <row r="24" spans="1:9" ht="15.75">
      <c r="A24" s="135"/>
      <c r="B24" s="135"/>
      <c r="C24" s="603"/>
      <c r="D24" s="603"/>
      <c r="E24" s="603"/>
      <c r="F24" s="281"/>
      <c r="G24" s="287"/>
      <c r="H24" s="285"/>
      <c r="I24" s="306"/>
    </row>
    <row r="25" spans="1:9" ht="16.5" thickBot="1">
      <c r="A25" s="277"/>
      <c r="B25" s="135"/>
      <c r="C25" s="135"/>
      <c r="D25" s="135"/>
      <c r="E25" s="415"/>
      <c r="F25" s="281"/>
      <c r="G25" s="55">
        <v>0</v>
      </c>
      <c r="H25" s="302"/>
      <c r="I25" s="307" t="s">
        <v>6</v>
      </c>
    </row>
    <row r="26" spans="1:9" ht="15">
      <c r="A26" s="295" t="s">
        <v>205</v>
      </c>
      <c r="B26" s="295"/>
      <c r="C26" s="295"/>
      <c r="D26" s="295"/>
      <c r="E26" s="295"/>
      <c r="F26" s="295"/>
      <c r="G26" s="295"/>
      <c r="H26" s="295"/>
      <c r="I26" s="295"/>
    </row>
    <row r="27" spans="1:9" ht="15.75" thickBot="1">
      <c r="A27" s="296"/>
      <c r="B27" s="296"/>
      <c r="C27" s="296"/>
      <c r="D27" s="296"/>
      <c r="E27" s="296"/>
      <c r="F27" s="296"/>
      <c r="G27" s="296"/>
      <c r="H27" s="296"/>
      <c r="I27" s="296"/>
    </row>
    <row r="28" spans="1:9" ht="15.75">
      <c r="A28" s="282" t="s">
        <v>8</v>
      </c>
      <c r="B28" s="604" t="s">
        <v>95</v>
      </c>
      <c r="C28" s="604"/>
      <c r="D28" s="604"/>
      <c r="E28" s="605"/>
      <c r="F28" s="281"/>
      <c r="G28" s="282" t="s">
        <v>190</v>
      </c>
      <c r="H28" s="604" t="s">
        <v>12</v>
      </c>
      <c r="I28" s="605"/>
    </row>
    <row r="29" spans="1:9" ht="16.5" thickBot="1">
      <c r="A29" s="55">
        <v>1</v>
      </c>
      <c r="B29" s="302"/>
      <c r="C29" s="308"/>
      <c r="D29" s="308"/>
      <c r="E29" s="293"/>
      <c r="F29" s="281"/>
      <c r="G29" s="55">
        <v>1</v>
      </c>
      <c r="H29" s="302"/>
      <c r="I29" s="293"/>
    </row>
    <row r="30" spans="1:9" ht="15">
      <c r="A30" s="295" t="s">
        <v>206</v>
      </c>
      <c r="B30" s="309"/>
      <c r="C30" s="309"/>
      <c r="D30" s="309"/>
      <c r="E30" s="309"/>
      <c r="F30" s="309"/>
      <c r="G30" s="309"/>
      <c r="H30" s="309"/>
      <c r="I30" s="309"/>
    </row>
    <row r="31" spans="1:9" ht="15">
      <c r="A31" s="295" t="s">
        <v>207</v>
      </c>
      <c r="B31" s="310"/>
      <c r="C31" s="310"/>
      <c r="D31" s="310"/>
      <c r="E31" s="310"/>
      <c r="F31" s="310"/>
      <c r="G31" s="310"/>
      <c r="H31" s="310"/>
      <c r="I31" s="310"/>
    </row>
    <row r="32" spans="1:9" ht="15.75" thickBot="1">
      <c r="A32" s="311"/>
      <c r="B32" s="311"/>
      <c r="C32" s="311"/>
      <c r="D32" s="311"/>
      <c r="E32" s="311"/>
      <c r="F32" s="311"/>
      <c r="G32" s="311"/>
      <c r="H32" s="311"/>
      <c r="I32" s="311"/>
    </row>
    <row r="33" spans="1:9" ht="15.75">
      <c r="A33" s="282" t="s">
        <v>191</v>
      </c>
      <c r="B33" s="604" t="s">
        <v>14</v>
      </c>
      <c r="C33" s="604"/>
      <c r="D33" s="604"/>
      <c r="E33" s="605"/>
      <c r="F33" s="281"/>
      <c r="G33" s="282" t="s">
        <v>192</v>
      </c>
      <c r="H33" s="604" t="s">
        <v>16</v>
      </c>
      <c r="I33" s="605"/>
    </row>
    <row r="34" spans="1:9" ht="16.5" thickBot="1">
      <c r="A34" s="55">
        <v>1</v>
      </c>
      <c r="B34" s="606" t="s">
        <v>17</v>
      </c>
      <c r="C34" s="606"/>
      <c r="D34" s="606"/>
      <c r="E34" s="607"/>
      <c r="F34" s="281"/>
      <c r="G34" s="55">
        <v>1</v>
      </c>
      <c r="H34" s="302"/>
      <c r="I34" s="293"/>
    </row>
    <row r="35" spans="1:9" ht="33" customHeight="1">
      <c r="A35" s="591" t="s">
        <v>208</v>
      </c>
      <c r="B35" s="591"/>
      <c r="C35" s="591"/>
      <c r="D35" s="591"/>
      <c r="E35" s="591"/>
      <c r="F35" s="591"/>
      <c r="G35" s="591"/>
      <c r="H35" s="591"/>
      <c r="I35" s="591"/>
    </row>
    <row r="36" spans="1:9" ht="15.75" thickBot="1">
      <c r="A36" s="312"/>
      <c r="B36" s="296"/>
      <c r="C36" s="296"/>
      <c r="D36" s="296"/>
      <c r="E36" s="313"/>
      <c r="F36" s="313"/>
      <c r="G36" s="313"/>
      <c r="H36" s="313"/>
      <c r="I36" s="313"/>
    </row>
    <row r="37" spans="1:9" ht="15.75">
      <c r="A37" s="282" t="s">
        <v>209</v>
      </c>
      <c r="B37" s="592" t="s">
        <v>235</v>
      </c>
      <c r="C37" s="592"/>
      <c r="D37" s="592"/>
      <c r="E37" s="593"/>
      <c r="F37" s="314"/>
      <c r="G37" s="60" t="s">
        <v>18</v>
      </c>
      <c r="H37" s="508" t="s">
        <v>189</v>
      </c>
      <c r="I37" s="509"/>
    </row>
    <row r="38" spans="1:9" ht="16.5" thickBot="1">
      <c r="A38" s="55">
        <v>0</v>
      </c>
      <c r="B38" s="308"/>
      <c r="C38" s="302" t="s">
        <v>6</v>
      </c>
      <c r="D38" s="308"/>
      <c r="E38" s="293"/>
      <c r="F38" s="314"/>
      <c r="G38" s="55">
        <v>0</v>
      </c>
      <c r="H38" s="230"/>
      <c r="I38" s="59" t="s">
        <v>6</v>
      </c>
    </row>
    <row r="39" spans="1:9" ht="15">
      <c r="A39" s="568" t="s">
        <v>237</v>
      </c>
      <c r="B39" s="568"/>
      <c r="C39" s="568"/>
      <c r="D39" s="568"/>
      <c r="E39" s="568"/>
      <c r="F39" s="568"/>
      <c r="G39" s="568"/>
      <c r="H39" s="568"/>
      <c r="I39" s="568"/>
    </row>
    <row r="40" spans="1:9" ht="15.75" thickBot="1">
      <c r="A40" s="428"/>
      <c r="B40" s="428"/>
      <c r="C40" s="428"/>
      <c r="D40" s="428"/>
      <c r="E40" s="428"/>
      <c r="F40" s="428"/>
      <c r="G40" s="428"/>
      <c r="H40" s="428"/>
      <c r="I40" s="428"/>
    </row>
    <row r="41" spans="1:9" ht="15.75">
      <c r="A41" s="282" t="s">
        <v>212</v>
      </c>
      <c r="B41" s="592" t="s">
        <v>236</v>
      </c>
      <c r="C41" s="592"/>
      <c r="D41" s="592"/>
      <c r="E41" s="593"/>
      <c r="F41" s="428"/>
      <c r="G41" s="428"/>
      <c r="H41" s="428"/>
      <c r="I41" s="428"/>
    </row>
    <row r="42" spans="1:9" ht="16.5" thickBot="1">
      <c r="A42" s="55">
        <v>0</v>
      </c>
      <c r="B42" s="308"/>
      <c r="C42" s="302" t="s">
        <v>6</v>
      </c>
      <c r="D42" s="308"/>
      <c r="E42" s="293"/>
      <c r="F42" s="428"/>
      <c r="G42" s="428"/>
      <c r="H42" s="428"/>
      <c r="I42" s="428"/>
    </row>
    <row r="43" spans="1:9" ht="15">
      <c r="A43" s="428" t="s">
        <v>238</v>
      </c>
      <c r="B43" s="428"/>
      <c r="C43" s="428"/>
      <c r="D43" s="428"/>
      <c r="E43" s="428"/>
      <c r="F43" s="428"/>
      <c r="G43" s="428"/>
      <c r="H43" s="428"/>
      <c r="I43" s="428"/>
    </row>
    <row r="44" ht="15.75" thickBot="1"/>
    <row r="45" spans="1:9" ht="33" customHeight="1">
      <c r="A45" s="594" t="s">
        <v>124</v>
      </c>
      <c r="B45" s="595"/>
      <c r="C45" s="595"/>
      <c r="D45" s="595"/>
      <c r="E45" s="595"/>
      <c r="F45" s="595"/>
      <c r="G45" s="595"/>
      <c r="H45" s="595"/>
      <c r="I45" s="596"/>
    </row>
    <row r="46" spans="1:9" ht="30.75" customHeight="1">
      <c r="A46" s="597" t="s">
        <v>125</v>
      </c>
      <c r="B46" s="598"/>
      <c r="C46" s="598"/>
      <c r="D46" s="598"/>
      <c r="E46" s="598"/>
      <c r="F46" s="598"/>
      <c r="G46" s="598"/>
      <c r="H46" s="598"/>
      <c r="I46" s="599"/>
    </row>
    <row r="47" spans="1:9" ht="60" customHeight="1">
      <c r="A47" s="600" t="s">
        <v>126</v>
      </c>
      <c r="B47" s="601"/>
      <c r="C47" s="601"/>
      <c r="D47" s="601"/>
      <c r="E47" s="601"/>
      <c r="F47" s="601"/>
      <c r="G47" s="601"/>
      <c r="H47" s="601"/>
      <c r="I47" s="602"/>
    </row>
    <row r="48" spans="1:9" ht="34.5" customHeight="1" thickBot="1">
      <c r="A48" s="576" t="s">
        <v>127</v>
      </c>
      <c r="B48" s="577"/>
      <c r="C48" s="577"/>
      <c r="D48" s="577"/>
      <c r="E48" s="577"/>
      <c r="F48" s="577"/>
      <c r="G48" s="577"/>
      <c r="H48" s="577"/>
      <c r="I48" s="578"/>
    </row>
    <row r="49" spans="1:9" ht="13.5" customHeight="1" thickBot="1">
      <c r="A49" s="437"/>
      <c r="B49" s="438"/>
      <c r="C49" s="438"/>
      <c r="D49" s="438"/>
      <c r="E49" s="438"/>
      <c r="F49" s="438"/>
      <c r="G49" s="438"/>
      <c r="H49" s="438"/>
      <c r="I49" s="439"/>
    </row>
    <row r="50" spans="1:9" ht="15.75">
      <c r="A50" s="315" t="s">
        <v>20</v>
      </c>
      <c r="B50" s="305"/>
      <c r="C50" s="316">
        <f>A12</f>
        <v>0</v>
      </c>
      <c r="D50" s="317" t="s">
        <v>21</v>
      </c>
      <c r="E50" s="318"/>
      <c r="F50" s="316">
        <f>A15</f>
        <v>0</v>
      </c>
      <c r="G50" s="317" t="s">
        <v>62</v>
      </c>
      <c r="H50" s="319">
        <f>B13</f>
        <v>0</v>
      </c>
      <c r="I50" s="320" t="s">
        <v>64</v>
      </c>
    </row>
    <row r="51" spans="1:9" ht="15.75">
      <c r="A51" s="321"/>
      <c r="B51" s="285"/>
      <c r="C51" s="285"/>
      <c r="F51" s="285"/>
      <c r="G51" s="285"/>
      <c r="H51" s="285"/>
      <c r="I51" s="306"/>
    </row>
    <row r="52" spans="1:9" ht="15.75">
      <c r="A52" s="321" t="s">
        <v>22</v>
      </c>
      <c r="B52" s="285"/>
      <c r="C52" s="322">
        <f>E12</f>
        <v>0</v>
      </c>
      <c r="D52" s="322"/>
      <c r="E52" s="322"/>
      <c r="F52" s="322"/>
      <c r="G52" s="323"/>
      <c r="H52" s="324" t="s">
        <v>3</v>
      </c>
      <c r="I52" s="306"/>
    </row>
    <row r="53" spans="1:9" ht="15">
      <c r="A53" s="579" t="s">
        <v>193</v>
      </c>
      <c r="B53" s="580"/>
      <c r="C53" s="580"/>
      <c r="D53" s="580"/>
      <c r="E53" s="580"/>
      <c r="F53" s="580"/>
      <c r="G53" s="580"/>
      <c r="H53" s="580"/>
      <c r="I53" s="581"/>
    </row>
    <row r="54" spans="1:9" ht="15.75">
      <c r="A54" s="325" t="s">
        <v>23</v>
      </c>
      <c r="B54" s="326"/>
      <c r="C54" s="326"/>
      <c r="D54" s="326"/>
      <c r="E54" s="326"/>
      <c r="F54" s="327"/>
      <c r="G54" s="328" t="s">
        <v>24</v>
      </c>
      <c r="H54" s="329"/>
      <c r="I54" s="330"/>
    </row>
    <row r="55" spans="1:9" ht="15.75">
      <c r="A55" s="331" t="s">
        <v>25</v>
      </c>
      <c r="B55" s="332"/>
      <c r="C55" s="332"/>
      <c r="D55" s="332"/>
      <c r="E55" s="332"/>
      <c r="G55" s="81">
        <v>250</v>
      </c>
      <c r="H55" s="285"/>
      <c r="I55" s="306"/>
    </row>
    <row r="56" spans="1:9" ht="45.75" customHeight="1">
      <c r="A56" s="582" t="s">
        <v>194</v>
      </c>
      <c r="B56" s="583"/>
      <c r="C56" s="583"/>
      <c r="D56" s="583"/>
      <c r="E56" s="583"/>
      <c r="F56" s="583"/>
      <c r="G56" s="81">
        <f>LOOKUP(A20,{0,1},{0,405})</f>
        <v>0</v>
      </c>
      <c r="H56" s="81"/>
      <c r="I56" s="83"/>
    </row>
    <row r="57" spans="1:9" ht="15.75">
      <c r="A57" s="479"/>
      <c r="B57" s="584"/>
      <c r="C57" s="584"/>
      <c r="D57" s="584"/>
      <c r="E57" s="584"/>
      <c r="F57" s="584"/>
      <c r="G57" s="81"/>
      <c r="H57" s="81"/>
      <c r="I57" s="83"/>
    </row>
    <row r="58" spans="1:9" ht="15.75">
      <c r="A58" s="284" t="s">
        <v>26</v>
      </c>
      <c r="B58" s="291"/>
      <c r="C58" s="291"/>
      <c r="D58" s="291"/>
      <c r="E58" s="291"/>
      <c r="G58" s="81">
        <v>200</v>
      </c>
      <c r="H58" s="285"/>
      <c r="I58" s="306"/>
    </row>
    <row r="59" spans="1:9" ht="15.75">
      <c r="A59" s="333" t="s">
        <v>27</v>
      </c>
      <c r="B59" s="334"/>
      <c r="C59" s="334"/>
      <c r="D59" s="334"/>
      <c r="E59" s="334"/>
      <c r="F59" s="335"/>
      <c r="G59" s="84">
        <f>SUM(G55:G58)</f>
        <v>450</v>
      </c>
      <c r="H59" s="84"/>
      <c r="I59" s="336">
        <f>+G59</f>
        <v>450</v>
      </c>
    </row>
    <row r="60" spans="1:9" ht="15.75">
      <c r="A60" s="287"/>
      <c r="B60" s="285"/>
      <c r="C60" s="285"/>
      <c r="D60" s="285"/>
      <c r="E60" s="285"/>
      <c r="G60" s="285"/>
      <c r="H60" s="285"/>
      <c r="I60" s="306"/>
    </row>
    <row r="61" spans="1:9" ht="15.75">
      <c r="A61" s="325" t="s">
        <v>28</v>
      </c>
      <c r="B61" s="322"/>
      <c r="C61" s="322"/>
      <c r="D61" s="322"/>
      <c r="E61" s="322"/>
      <c r="F61" s="327"/>
      <c r="G61" s="328" t="s">
        <v>29</v>
      </c>
      <c r="H61" s="322"/>
      <c r="I61" s="330" t="s">
        <v>103</v>
      </c>
    </row>
    <row r="62" spans="1:9" ht="15.75">
      <c r="A62" s="287"/>
      <c r="B62" s="285"/>
      <c r="C62" s="285"/>
      <c r="D62" s="285"/>
      <c r="E62" s="285"/>
      <c r="G62" s="337"/>
      <c r="H62" s="285"/>
      <c r="I62" s="306"/>
    </row>
    <row r="63" spans="1:9" ht="15.75">
      <c r="A63" s="287" t="s">
        <v>56</v>
      </c>
      <c r="B63" s="285"/>
      <c r="C63" s="285"/>
      <c r="D63" s="285"/>
      <c r="E63" s="285"/>
      <c r="G63" s="339">
        <f>LOOKUP(G25,{0,1},{0,300})</f>
        <v>0</v>
      </c>
      <c r="H63" s="285"/>
      <c r="I63" s="338">
        <f>G63</f>
        <v>0</v>
      </c>
    </row>
    <row r="64" spans="1:9" ht="15.75">
      <c r="A64" s="287"/>
      <c r="B64" s="285"/>
      <c r="C64" s="285"/>
      <c r="D64" s="285"/>
      <c r="E64" s="285"/>
      <c r="G64" s="337"/>
      <c r="H64" s="285"/>
      <c r="I64" s="306"/>
    </row>
    <row r="65" spans="1:9" ht="15.75">
      <c r="A65" s="287" t="s">
        <v>195</v>
      </c>
      <c r="B65" s="285"/>
      <c r="C65" s="285"/>
      <c r="D65" s="285"/>
      <c r="E65" s="285"/>
      <c r="G65" s="337">
        <f>IF(A29&lt;5,0,IF(A29&gt;4,20))</f>
        <v>0</v>
      </c>
      <c r="H65" s="285"/>
      <c r="I65" s="338">
        <f>+G65*I59/100</f>
        <v>0</v>
      </c>
    </row>
    <row r="66" spans="1:9" ht="15.75">
      <c r="A66" s="287"/>
      <c r="B66" s="285"/>
      <c r="C66" s="285"/>
      <c r="D66" s="285"/>
      <c r="E66" s="285"/>
      <c r="G66" s="337"/>
      <c r="H66" s="285"/>
      <c r="I66" s="306"/>
    </row>
    <row r="67" spans="1:9" ht="15.75">
      <c r="A67" s="287" t="s">
        <v>57</v>
      </c>
      <c r="B67" s="285"/>
      <c r="C67" s="285"/>
      <c r="D67" s="285"/>
      <c r="E67" s="285"/>
      <c r="G67" s="337">
        <f>IF(G29&lt;5,0,IF(G29&gt;4,30))</f>
        <v>0</v>
      </c>
      <c r="H67" s="285"/>
      <c r="I67" s="338">
        <f>+G67*I59/100</f>
        <v>0</v>
      </c>
    </row>
    <row r="68" spans="1:9" ht="15.75">
      <c r="A68" s="287"/>
      <c r="B68" s="285"/>
      <c r="C68" s="285"/>
      <c r="D68" s="285"/>
      <c r="E68" s="285"/>
      <c r="G68" s="337"/>
      <c r="H68" s="285"/>
      <c r="I68" s="306"/>
    </row>
    <row r="69" spans="1:9" ht="15.75">
      <c r="A69" s="287" t="s">
        <v>58</v>
      </c>
      <c r="B69" s="285"/>
      <c r="C69" s="285"/>
      <c r="D69" s="285"/>
      <c r="E69" s="285"/>
      <c r="G69" s="337">
        <f>LOOKUP(A34,{1,2,3,4,5,6,7,8,9,10,11,12,13},{0,0,0,0,50,50,50,50,50,50,60,60,60})</f>
        <v>0</v>
      </c>
      <c r="H69" s="285"/>
      <c r="I69" s="338">
        <f>+G69*I59/100</f>
        <v>0</v>
      </c>
    </row>
    <row r="70" spans="1:9" ht="15.75">
      <c r="A70" s="287"/>
      <c r="B70" s="285"/>
      <c r="C70" s="285"/>
      <c r="D70" s="285"/>
      <c r="E70" s="285"/>
      <c r="G70" s="337"/>
      <c r="H70" s="285"/>
      <c r="I70" s="306"/>
    </row>
    <row r="71" spans="1:9" ht="15.75">
      <c r="A71" s="287" t="s">
        <v>93</v>
      </c>
      <c r="B71" s="285"/>
      <c r="C71" s="285"/>
      <c r="D71" s="285"/>
      <c r="E71" s="285"/>
      <c r="G71" s="337">
        <f>LOOKUP(G34,{1,2,3,4,5,6,7,8,9,10,11,12,13,14,15,16,17,18,19,20},{0,30,30,30,30,32,34,36,38,40,40,40,40,40,40,40,40,40,40,40})</f>
        <v>0</v>
      </c>
      <c r="H71" s="340"/>
      <c r="I71" s="338">
        <f>+G71*I59/100</f>
        <v>0</v>
      </c>
    </row>
    <row r="72" spans="1:9" ht="15.75">
      <c r="A72" s="287"/>
      <c r="B72" s="285"/>
      <c r="C72" s="285"/>
      <c r="D72" s="285"/>
      <c r="E72" s="285"/>
      <c r="G72" s="337"/>
      <c r="H72" s="285"/>
      <c r="I72" s="338"/>
    </row>
    <row r="73" spans="1:9" ht="15.75">
      <c r="A73" s="436" t="s">
        <v>221</v>
      </c>
      <c r="B73" s="285"/>
      <c r="C73" s="285"/>
      <c r="D73" s="285"/>
      <c r="E73" s="285"/>
      <c r="G73" s="339">
        <f>LOOKUP(A38,{0,1},{0,400})</f>
        <v>0</v>
      </c>
      <c r="H73" s="285"/>
      <c r="I73" s="338">
        <f>G73</f>
        <v>0</v>
      </c>
    </row>
    <row r="74" spans="1:9" ht="15.75">
      <c r="A74" s="436"/>
      <c r="B74" s="285"/>
      <c r="C74" s="285"/>
      <c r="D74" s="285"/>
      <c r="E74" s="285"/>
      <c r="G74" s="339"/>
      <c r="H74" s="285"/>
      <c r="I74" s="338"/>
    </row>
    <row r="75" spans="1:9" ht="15.75">
      <c r="A75" s="436" t="s">
        <v>229</v>
      </c>
      <c r="B75" s="285"/>
      <c r="C75" s="285"/>
      <c r="D75" s="285"/>
      <c r="E75" s="285"/>
      <c r="G75" s="339">
        <f>LOOKUP(A42,{0,1},{0,200})</f>
        <v>0</v>
      </c>
      <c r="H75" s="285"/>
      <c r="I75" s="338">
        <f>G75</f>
        <v>0</v>
      </c>
    </row>
    <row r="76" spans="1:9" ht="15.75">
      <c r="A76" s="287"/>
      <c r="B76" s="285"/>
      <c r="C76" s="285"/>
      <c r="D76" s="285"/>
      <c r="E76" s="285"/>
      <c r="G76" s="339"/>
      <c r="H76" s="285"/>
      <c r="I76" s="338"/>
    </row>
    <row r="77" spans="1:9" s="199" customFormat="1" ht="15.75">
      <c r="A77" s="73" t="s">
        <v>213</v>
      </c>
      <c r="B77" s="20"/>
      <c r="C77" s="20"/>
      <c r="D77" s="20"/>
      <c r="E77" s="20"/>
      <c r="F77" s="4"/>
      <c r="G77" s="88">
        <f>LOOKUP(G38,{0,1},{0,350})</f>
        <v>0</v>
      </c>
      <c r="H77" s="20"/>
      <c r="I77" s="87">
        <f>G77</f>
        <v>0</v>
      </c>
    </row>
    <row r="78" spans="1:9" ht="16.5" thickBot="1">
      <c r="A78" s="341"/>
      <c r="B78" s="302"/>
      <c r="C78" s="302"/>
      <c r="D78" s="302"/>
      <c r="E78" s="302"/>
      <c r="F78" s="342"/>
      <c r="G78" s="343"/>
      <c r="H78" s="302"/>
      <c r="I78" s="344"/>
    </row>
    <row r="79" spans="1:9" ht="16.5" thickBot="1">
      <c r="A79" s="321" t="s">
        <v>30</v>
      </c>
      <c r="B79" s="285"/>
      <c r="C79" s="285"/>
      <c r="D79" s="285"/>
      <c r="E79" s="285"/>
      <c r="G79" s="345">
        <f>I59+I63+I65+I67+I69+I71+I73+I75+I77</f>
        <v>450</v>
      </c>
      <c r="H79" s="324" t="s">
        <v>31</v>
      </c>
      <c r="I79" s="346">
        <f>G79-(G79/3)</f>
        <v>300</v>
      </c>
    </row>
    <row r="80" spans="1:9" ht="16.5" thickBot="1">
      <c r="A80" s="347"/>
      <c r="B80" s="285"/>
      <c r="C80" s="285"/>
      <c r="D80" s="285"/>
      <c r="E80" s="285"/>
      <c r="F80" s="285"/>
      <c r="G80" s="345"/>
      <c r="H80" s="285"/>
      <c r="I80" s="348"/>
    </row>
    <row r="81" spans="1:9" ht="16.5" thickBot="1">
      <c r="A81" s="321" t="s">
        <v>32</v>
      </c>
      <c r="C81" s="285"/>
      <c r="D81" s="285"/>
      <c r="E81" s="285"/>
      <c r="F81" s="285"/>
      <c r="G81" s="337"/>
      <c r="H81" s="285"/>
      <c r="I81" s="349"/>
    </row>
    <row r="82" spans="1:9" ht="15.75">
      <c r="A82" s="350" t="s">
        <v>196</v>
      </c>
      <c r="C82" s="351"/>
      <c r="D82" s="351"/>
      <c r="E82" s="351"/>
      <c r="F82" s="351"/>
      <c r="G82" s="351"/>
      <c r="H82" s="351"/>
      <c r="I82" s="352"/>
    </row>
    <row r="83" spans="1:9" ht="16.5" thickBot="1">
      <c r="A83" s="287"/>
      <c r="C83" s="285"/>
      <c r="D83" s="285"/>
      <c r="E83" s="285"/>
      <c r="F83" s="285"/>
      <c r="G83" s="285"/>
      <c r="H83" s="285"/>
      <c r="I83" s="307"/>
    </row>
    <row r="84" spans="1:9" ht="16.5" thickBot="1">
      <c r="A84" s="321" t="s">
        <v>114</v>
      </c>
      <c r="C84" s="285"/>
      <c r="D84" s="285"/>
      <c r="E84" s="285"/>
      <c r="F84" s="353">
        <v>0</v>
      </c>
      <c r="G84" s="285" t="s">
        <v>6</v>
      </c>
      <c r="H84" s="285"/>
      <c r="I84" s="354">
        <f>LOOKUP(F84,{0,1},{0,450})</f>
        <v>0</v>
      </c>
    </row>
    <row r="85" spans="1:9" ht="15.75" thickBot="1">
      <c r="A85" s="350" t="s">
        <v>197</v>
      </c>
      <c r="C85" s="355"/>
      <c r="D85" s="355"/>
      <c r="E85" s="355"/>
      <c r="F85" s="355"/>
      <c r="G85" s="355"/>
      <c r="H85" s="355"/>
      <c r="I85" s="356"/>
    </row>
    <row r="86" spans="1:9" ht="16.5" thickBot="1">
      <c r="A86" s="321" t="s">
        <v>33</v>
      </c>
      <c r="C86" s="351"/>
      <c r="D86" s="351"/>
      <c r="E86" s="351"/>
      <c r="F86" s="351"/>
      <c r="G86" s="351"/>
      <c r="H86" s="351"/>
      <c r="I86" s="346">
        <f>SUM(I79:I84)</f>
        <v>300</v>
      </c>
    </row>
    <row r="87" spans="1:9" ht="16.5" thickBot="1">
      <c r="A87" s="321"/>
      <c r="C87" s="351"/>
      <c r="D87" s="351"/>
      <c r="E87" s="351"/>
      <c r="F87" s="351"/>
      <c r="G87" s="351"/>
      <c r="H87" s="351"/>
      <c r="I87" s="357"/>
    </row>
    <row r="88" spans="1:9" ht="16.5" thickBot="1">
      <c r="A88" s="321" t="s">
        <v>34</v>
      </c>
      <c r="C88" s="351"/>
      <c r="D88" s="351"/>
      <c r="E88" s="351"/>
      <c r="F88" s="351"/>
      <c r="G88" s="351"/>
      <c r="H88" s="351"/>
      <c r="I88" s="346">
        <f>I86*15/100</f>
        <v>45</v>
      </c>
    </row>
    <row r="89" spans="1:9" ht="16.5" thickBot="1">
      <c r="A89" s="321"/>
      <c r="C89" s="351"/>
      <c r="D89" s="351"/>
      <c r="E89" s="351"/>
      <c r="F89" s="351"/>
      <c r="G89" s="351"/>
      <c r="H89" s="351"/>
      <c r="I89" s="357"/>
    </row>
    <row r="90" spans="1:9" ht="16.5" thickBot="1">
      <c r="A90" s="321" t="s">
        <v>35</v>
      </c>
      <c r="C90" s="351"/>
      <c r="D90" s="351"/>
      <c r="E90" s="351"/>
      <c r="F90" s="351"/>
      <c r="G90" s="351"/>
      <c r="H90" s="351"/>
      <c r="I90" s="346">
        <f>I86+I88</f>
        <v>345</v>
      </c>
    </row>
    <row r="91" spans="1:9" ht="16.5" thickBot="1">
      <c r="A91" s="358" t="s">
        <v>36</v>
      </c>
      <c r="B91" s="342"/>
      <c r="C91" s="302"/>
      <c r="D91" s="302"/>
      <c r="E91" s="302"/>
      <c r="F91" s="302"/>
      <c r="G91" s="302"/>
      <c r="H91" s="302"/>
      <c r="I91" s="307"/>
    </row>
    <row r="92" spans="1:9" ht="16.5" thickBot="1">
      <c r="A92" s="358" t="s">
        <v>198</v>
      </c>
      <c r="C92" s="285"/>
      <c r="D92" s="285"/>
      <c r="E92" s="285"/>
      <c r="F92" s="285"/>
      <c r="G92" s="285"/>
      <c r="H92" s="285"/>
      <c r="I92" s="359"/>
    </row>
    <row r="93" spans="1:9" ht="15">
      <c r="A93" s="585" t="s">
        <v>37</v>
      </c>
      <c r="B93" s="586"/>
      <c r="C93" s="586"/>
      <c r="D93" s="586"/>
      <c r="E93" s="586"/>
      <c r="F93" s="586"/>
      <c r="G93" s="586"/>
      <c r="H93" s="586"/>
      <c r="I93" s="587"/>
    </row>
    <row r="94" spans="1:9" ht="15">
      <c r="A94" s="360" t="s">
        <v>179</v>
      </c>
      <c r="B94" s="361"/>
      <c r="C94" s="361" t="s">
        <v>55</v>
      </c>
      <c r="D94" s="361"/>
      <c r="E94" s="361"/>
      <c r="F94" s="361"/>
      <c r="G94" s="361"/>
      <c r="H94" s="361"/>
      <c r="I94" s="362"/>
    </row>
    <row r="95" spans="1:9" ht="15">
      <c r="A95" s="360" t="s">
        <v>38</v>
      </c>
      <c r="B95" s="361"/>
      <c r="C95" s="361"/>
      <c r="D95" s="361"/>
      <c r="E95" s="361"/>
      <c r="F95" s="361"/>
      <c r="G95" s="361"/>
      <c r="H95" s="361"/>
      <c r="I95" s="362"/>
    </row>
    <row r="96" spans="1:9" ht="15">
      <c r="A96" s="360" t="s">
        <v>180</v>
      </c>
      <c r="B96" s="361"/>
      <c r="C96" s="361"/>
      <c r="D96" s="361"/>
      <c r="E96" s="361"/>
      <c r="F96" s="361"/>
      <c r="G96" s="361"/>
      <c r="H96" s="361"/>
      <c r="I96" s="362"/>
    </row>
    <row r="97" spans="1:9" ht="15">
      <c r="A97" s="363" t="s">
        <v>199</v>
      </c>
      <c r="B97" s="364"/>
      <c r="C97" s="364"/>
      <c r="D97" s="364"/>
      <c r="E97" s="364"/>
      <c r="F97" s="364"/>
      <c r="G97" s="364"/>
      <c r="H97" s="364"/>
      <c r="I97" s="365"/>
    </row>
    <row r="98" spans="1:9" ht="15">
      <c r="A98" s="360" t="s">
        <v>182</v>
      </c>
      <c r="B98" s="361"/>
      <c r="C98" s="361"/>
      <c r="D98" s="361"/>
      <c r="E98" s="361"/>
      <c r="F98" s="361"/>
      <c r="G98" s="361"/>
      <c r="H98" s="361"/>
      <c r="I98" s="362"/>
    </row>
    <row r="99" spans="1:9" ht="15.75" customHeight="1">
      <c r="A99" s="588" t="s">
        <v>227</v>
      </c>
      <c r="B99" s="589"/>
      <c r="C99" s="589"/>
      <c r="D99" s="589"/>
      <c r="E99" s="589"/>
      <c r="F99" s="589"/>
      <c r="G99" s="589"/>
      <c r="H99" s="589"/>
      <c r="I99" s="590"/>
    </row>
    <row r="100" spans="1:9" ht="15">
      <c r="A100" s="366" t="s">
        <v>246</v>
      </c>
      <c r="B100" s="361"/>
      <c r="C100" s="361"/>
      <c r="D100" s="361"/>
      <c r="E100" s="361"/>
      <c r="F100" s="361"/>
      <c r="G100" s="361"/>
      <c r="H100" s="361"/>
      <c r="I100" s="362"/>
    </row>
    <row r="101" spans="1:9" ht="15.75" thickBot="1">
      <c r="A101" s="367" t="s">
        <v>200</v>
      </c>
      <c r="B101" s="368"/>
      <c r="C101" s="368"/>
      <c r="D101" s="368"/>
      <c r="E101" s="368"/>
      <c r="F101" s="368"/>
      <c r="G101" s="368"/>
      <c r="H101" s="368"/>
      <c r="I101" s="369"/>
    </row>
    <row r="102" spans="1:9" ht="15">
      <c r="A102" s="440"/>
      <c r="B102" s="440"/>
      <c r="C102" s="440"/>
      <c r="D102" s="440"/>
      <c r="E102" s="440"/>
      <c r="F102" s="440"/>
      <c r="G102" s="440"/>
      <c r="H102" s="440"/>
      <c r="I102" s="440"/>
    </row>
    <row r="103" spans="1:9" ht="15">
      <c r="A103" s="440"/>
      <c r="B103" s="440"/>
      <c r="C103" s="440"/>
      <c r="D103" s="440"/>
      <c r="E103" s="440"/>
      <c r="F103" s="440"/>
      <c r="G103" s="440"/>
      <c r="H103" s="440"/>
      <c r="I103" s="440"/>
    </row>
    <row r="104" spans="1:9" ht="15">
      <c r="A104" s="440"/>
      <c r="B104" s="440"/>
      <c r="C104" s="440"/>
      <c r="D104" s="440"/>
      <c r="E104" s="440"/>
      <c r="F104" s="440"/>
      <c r="G104" s="440"/>
      <c r="H104" s="440"/>
      <c r="I104" s="440"/>
    </row>
    <row r="105" spans="1:9" ht="15">
      <c r="A105" s="440"/>
      <c r="B105" s="440"/>
      <c r="C105" s="440"/>
      <c r="D105" s="440"/>
      <c r="E105" s="440"/>
      <c r="F105" s="440"/>
      <c r="G105" s="440"/>
      <c r="H105" s="440"/>
      <c r="I105" s="440"/>
    </row>
    <row r="106" spans="1:9" ht="15">
      <c r="A106" s="440"/>
      <c r="B106" s="440"/>
      <c r="C106" s="440"/>
      <c r="D106" s="440"/>
      <c r="E106" s="440"/>
      <c r="F106" s="440"/>
      <c r="G106" s="440"/>
      <c r="H106" s="440"/>
      <c r="I106" s="440"/>
    </row>
    <row r="107" spans="1:9" ht="15">
      <c r="A107" s="440"/>
      <c r="B107" s="440"/>
      <c r="C107" s="440"/>
      <c r="D107" s="440"/>
      <c r="E107" s="440"/>
      <c r="F107" s="440"/>
      <c r="G107" s="440"/>
      <c r="H107" s="440"/>
      <c r="I107" s="440"/>
    </row>
    <row r="108" spans="1:9" ht="15">
      <c r="A108" s="440"/>
      <c r="B108" s="440"/>
      <c r="C108" s="440"/>
      <c r="D108" s="440"/>
      <c r="E108" s="440"/>
      <c r="F108" s="440"/>
      <c r="G108" s="440"/>
      <c r="H108" s="440"/>
      <c r="I108" s="440"/>
    </row>
    <row r="109" spans="1:9" ht="15">
      <c r="A109" s="440"/>
      <c r="B109" s="440"/>
      <c r="C109" s="440"/>
      <c r="D109" s="440"/>
      <c r="E109" s="440"/>
      <c r="F109" s="440"/>
      <c r="G109" s="440"/>
      <c r="H109" s="440"/>
      <c r="I109" s="440"/>
    </row>
    <row r="110" spans="1:9" ht="15">
      <c r="A110" s="370"/>
      <c r="B110" s="370"/>
      <c r="C110" s="370"/>
      <c r="D110" s="370"/>
      <c r="E110" s="370"/>
      <c r="F110" s="370"/>
      <c r="G110" s="370"/>
      <c r="H110" s="370"/>
      <c r="I110" s="370"/>
    </row>
    <row r="111" spans="1:9" ht="22.5">
      <c r="A111" s="467" t="s">
        <v>0</v>
      </c>
      <c r="B111" s="467"/>
      <c r="C111" s="467"/>
      <c r="D111" s="467"/>
      <c r="E111" s="467"/>
      <c r="F111" s="467"/>
      <c r="G111" s="467"/>
      <c r="H111" s="467"/>
      <c r="I111" s="467"/>
    </row>
    <row r="112" spans="1:9" ht="22.5">
      <c r="A112" s="468" t="str">
        <f>A5</f>
        <v>UFFICIO GIP/GUP</v>
      </c>
      <c r="B112" s="468"/>
      <c r="C112" s="468"/>
      <c r="D112" s="468"/>
      <c r="E112" s="468"/>
      <c r="F112" s="468"/>
      <c r="G112" s="468"/>
      <c r="H112" s="468"/>
      <c r="I112" s="468"/>
    </row>
    <row r="113" spans="1:9" ht="20.25">
      <c r="A113" s="469" t="s">
        <v>97</v>
      </c>
      <c r="B113" s="469"/>
      <c r="C113" s="469"/>
      <c r="D113" s="469"/>
      <c r="E113" s="469"/>
      <c r="F113" s="569"/>
      <c r="G113" s="569"/>
      <c r="H113" s="569"/>
      <c r="I113" s="569"/>
    </row>
    <row r="114" spans="1:9" ht="16.5" thickBot="1">
      <c r="A114" s="371"/>
      <c r="B114" s="371"/>
      <c r="C114" s="371"/>
      <c r="D114" s="371"/>
      <c r="E114" s="371"/>
      <c r="F114" s="371"/>
      <c r="G114" s="371"/>
      <c r="H114" s="371"/>
      <c r="I114" s="371"/>
    </row>
    <row r="115" spans="1:9" ht="57.75" customHeight="1">
      <c r="A115" s="570" t="s">
        <v>98</v>
      </c>
      <c r="B115" s="571"/>
      <c r="C115" s="571"/>
      <c r="D115" s="571"/>
      <c r="E115" s="571"/>
      <c r="F115" s="571"/>
      <c r="G115" s="571"/>
      <c r="H115" s="571"/>
      <c r="I115" s="572"/>
    </row>
    <row r="116" spans="1:9" ht="25.5" customHeight="1" thickBot="1">
      <c r="A116" s="573"/>
      <c r="B116" s="574"/>
      <c r="C116" s="574"/>
      <c r="D116" s="574"/>
      <c r="E116" s="574"/>
      <c r="F116" s="574"/>
      <c r="G116" s="574"/>
      <c r="H116" s="574"/>
      <c r="I116" s="575"/>
    </row>
    <row r="117" spans="1:9" ht="15">
      <c r="A117" s="372"/>
      <c r="B117" s="372"/>
      <c r="C117" s="372"/>
      <c r="D117" s="372"/>
      <c r="E117" s="324"/>
      <c r="F117" s="324"/>
      <c r="G117" s="372"/>
      <c r="H117" s="372"/>
      <c r="I117" s="372"/>
    </row>
    <row r="118" spans="1:9" ht="18.75">
      <c r="A118" s="373" t="s">
        <v>96</v>
      </c>
      <c r="B118" s="374"/>
      <c r="C118" s="375">
        <f>A12</f>
        <v>0</v>
      </c>
      <c r="D118" s="373" t="s">
        <v>21</v>
      </c>
      <c r="E118" s="376"/>
      <c r="F118" s="375">
        <f>A15</f>
        <v>0</v>
      </c>
      <c r="G118" s="373" t="s">
        <v>62</v>
      </c>
      <c r="H118" s="377">
        <f>B13</f>
        <v>0</v>
      </c>
      <c r="I118" s="373" t="s">
        <v>64</v>
      </c>
    </row>
    <row r="119" spans="1:9" ht="18.75">
      <c r="A119" s="373"/>
      <c r="B119" s="373"/>
      <c r="C119" s="378"/>
      <c r="D119" s="378"/>
      <c r="E119" s="378"/>
      <c r="F119" s="378"/>
      <c r="G119" s="378"/>
      <c r="H119" s="378"/>
      <c r="I119" s="378"/>
    </row>
    <row r="120" spans="1:9" ht="18.75">
      <c r="A120" s="373" t="s">
        <v>109</v>
      </c>
      <c r="B120" s="379">
        <f>E12</f>
        <v>0</v>
      </c>
      <c r="C120" s="373"/>
      <c r="D120" s="373"/>
      <c r="G120" s="373" t="s">
        <v>108</v>
      </c>
      <c r="H120" s="373">
        <f>I12</f>
        <v>0</v>
      </c>
      <c r="I120" s="285"/>
    </row>
    <row r="121" spans="1:9" ht="18.75">
      <c r="A121" s="373"/>
      <c r="B121" s="380">
        <f>E13</f>
        <v>0</v>
      </c>
      <c r="C121" s="373"/>
      <c r="D121" s="373"/>
      <c r="G121" s="373" t="s">
        <v>108</v>
      </c>
      <c r="H121" s="373">
        <f>I13</f>
        <v>0</v>
      </c>
      <c r="I121" s="285"/>
    </row>
    <row r="122" spans="1:9" ht="18.75">
      <c r="A122" s="373"/>
      <c r="B122" s="380">
        <f>E14</f>
        <v>0</v>
      </c>
      <c r="C122" s="373"/>
      <c r="D122" s="373"/>
      <c r="G122" s="373" t="s">
        <v>108</v>
      </c>
      <c r="H122" s="373">
        <f>I14</f>
        <v>0</v>
      </c>
      <c r="I122" s="285"/>
    </row>
    <row r="123" spans="1:9" ht="18.75">
      <c r="A123" s="373"/>
      <c r="B123" s="380">
        <f>E15</f>
        <v>0</v>
      </c>
      <c r="C123" s="373"/>
      <c r="D123" s="373"/>
      <c r="G123" s="373" t="s">
        <v>108</v>
      </c>
      <c r="H123" s="373">
        <f>I15</f>
        <v>0</v>
      </c>
      <c r="I123" s="285"/>
    </row>
    <row r="125" spans="1:9" ht="18.75">
      <c r="A125" s="373" t="s">
        <v>110</v>
      </c>
      <c r="C125" s="381"/>
      <c r="D125" s="373"/>
      <c r="E125" s="373"/>
      <c r="F125" s="382" t="s">
        <v>71</v>
      </c>
      <c r="G125" s="381"/>
      <c r="H125" s="373"/>
      <c r="I125" s="373"/>
    </row>
    <row r="127" spans="1:9" ht="18.75">
      <c r="A127" s="548" t="s">
        <v>65</v>
      </c>
      <c r="B127" s="548"/>
      <c r="C127" s="548"/>
      <c r="D127" s="548"/>
      <c r="E127" s="548"/>
      <c r="F127" s="548"/>
      <c r="G127" s="548"/>
      <c r="H127" s="548"/>
      <c r="I127" s="548"/>
    </row>
    <row r="128" spans="1:9" ht="18.75">
      <c r="A128" s="383"/>
      <c r="B128" s="383"/>
      <c r="C128" s="383"/>
      <c r="D128" s="383"/>
      <c r="E128" s="383"/>
      <c r="F128" s="383"/>
      <c r="G128" s="383"/>
      <c r="H128" s="383"/>
      <c r="I128" s="383"/>
    </row>
    <row r="129" spans="1:9" ht="48.75" customHeight="1">
      <c r="A129" s="384">
        <v>1</v>
      </c>
      <c r="B129" s="567" t="s">
        <v>66</v>
      </c>
      <c r="C129" s="567"/>
      <c r="D129" s="567"/>
      <c r="E129" s="567"/>
      <c r="F129" s="567"/>
      <c r="G129" s="567"/>
      <c r="H129" s="567"/>
      <c r="I129" s="567"/>
    </row>
    <row r="130" spans="1:9" ht="18.75">
      <c r="A130" s="385" t="s">
        <v>68</v>
      </c>
      <c r="B130" s="386"/>
      <c r="C130" s="386"/>
      <c r="D130" s="386"/>
      <c r="E130" s="386"/>
      <c r="F130" s="386"/>
      <c r="G130" s="386"/>
      <c r="H130" s="386"/>
      <c r="I130" s="386"/>
    </row>
    <row r="131" spans="1:9" ht="58.5" customHeight="1">
      <c r="A131" s="384"/>
      <c r="B131" s="567" t="s">
        <v>67</v>
      </c>
      <c r="C131" s="567"/>
      <c r="D131" s="567"/>
      <c r="E131" s="567"/>
      <c r="F131" s="567"/>
      <c r="G131" s="567"/>
      <c r="H131" s="567"/>
      <c r="I131" s="567"/>
    </row>
    <row r="132" spans="1:9" ht="24" customHeight="1">
      <c r="A132" s="385" t="s">
        <v>68</v>
      </c>
      <c r="B132" s="387"/>
      <c r="C132" s="387"/>
      <c r="D132" s="387"/>
      <c r="E132" s="387"/>
      <c r="F132" s="387"/>
      <c r="G132" s="387"/>
      <c r="H132" s="387"/>
      <c r="I132" s="387"/>
    </row>
    <row r="133" spans="1:9" ht="77.25" customHeight="1">
      <c r="A133" s="384"/>
      <c r="B133" s="563" t="s">
        <v>173</v>
      </c>
      <c r="C133" s="563"/>
      <c r="D133" s="563"/>
      <c r="E133" s="563"/>
      <c r="F133" s="563"/>
      <c r="G133" s="563"/>
      <c r="H133" s="563"/>
      <c r="I133" s="563"/>
    </row>
    <row r="134" spans="1:9" ht="15">
      <c r="A134" s="568" t="s">
        <v>201</v>
      </c>
      <c r="B134" s="568"/>
      <c r="C134" s="568"/>
      <c r="D134" s="568"/>
      <c r="E134" s="568"/>
      <c r="F134" s="568"/>
      <c r="G134" s="568"/>
      <c r="H134" s="568"/>
      <c r="I134" s="568"/>
    </row>
    <row r="135" spans="1:9" ht="18.75">
      <c r="A135" s="374"/>
      <c r="B135" s="374"/>
      <c r="C135" s="374"/>
      <c r="D135" s="374"/>
      <c r="E135" s="374"/>
      <c r="F135" s="388"/>
      <c r="G135" s="374"/>
      <c r="H135" s="374"/>
      <c r="I135" s="374"/>
    </row>
    <row r="136" spans="1:9" ht="18.75">
      <c r="A136" s="548" t="s">
        <v>39</v>
      </c>
      <c r="B136" s="548"/>
      <c r="C136" s="548"/>
      <c r="D136" s="548"/>
      <c r="E136" s="548"/>
      <c r="F136" s="548"/>
      <c r="G136" s="548"/>
      <c r="H136" s="548"/>
      <c r="I136" s="548"/>
    </row>
    <row r="137" spans="1:9" ht="18.75">
      <c r="A137" s="389"/>
      <c r="B137" s="389"/>
      <c r="C137" s="389"/>
      <c r="D137" s="389"/>
      <c r="E137" s="389"/>
      <c r="F137" s="389"/>
      <c r="G137" s="389"/>
      <c r="H137" s="389"/>
      <c r="I137" s="389"/>
    </row>
    <row r="138" spans="1:9" ht="49.5" customHeight="1">
      <c r="A138" s="564" t="s">
        <v>247</v>
      </c>
      <c r="B138" s="564"/>
      <c r="C138" s="564"/>
      <c r="D138" s="564"/>
      <c r="E138" s="564"/>
      <c r="F138" s="564"/>
      <c r="G138" s="564"/>
      <c r="H138" s="564"/>
      <c r="I138" s="564"/>
    </row>
    <row r="139" spans="1:9" ht="31.5" customHeight="1">
      <c r="A139" s="380" t="s">
        <v>91</v>
      </c>
      <c r="B139" s="373"/>
      <c r="C139" s="373"/>
      <c r="D139" s="373"/>
      <c r="E139" s="373"/>
      <c r="F139" s="373"/>
      <c r="G139" s="373"/>
      <c r="H139" s="373"/>
      <c r="I139" s="373"/>
    </row>
    <row r="140" spans="1:9" ht="18.75">
      <c r="A140" s="373"/>
      <c r="B140" s="373"/>
      <c r="C140" s="373"/>
      <c r="D140" s="373"/>
      <c r="E140" s="373"/>
      <c r="F140" s="373"/>
      <c r="G140" s="373"/>
      <c r="H140" s="373"/>
      <c r="I140" s="373"/>
    </row>
    <row r="141" spans="1:9" ht="18.75">
      <c r="A141" s="548" t="s">
        <v>40</v>
      </c>
      <c r="B141" s="548"/>
      <c r="C141" s="548"/>
      <c r="D141" s="548"/>
      <c r="E141" s="548"/>
      <c r="F141" s="548"/>
      <c r="G141" s="548"/>
      <c r="H141" s="548"/>
      <c r="I141" s="548"/>
    </row>
    <row r="142" spans="1:9" ht="15.75">
      <c r="A142" s="337"/>
      <c r="B142" s="337"/>
      <c r="C142" s="337"/>
      <c r="D142" s="337"/>
      <c r="E142" s="337"/>
      <c r="F142" s="337"/>
      <c r="G142" s="337"/>
      <c r="H142" s="337"/>
      <c r="I142" s="337"/>
    </row>
    <row r="143" spans="1:9" ht="18.75">
      <c r="A143" s="373" t="s">
        <v>115</v>
      </c>
      <c r="B143" s="373"/>
      <c r="C143" s="373"/>
      <c r="D143" s="373"/>
      <c r="E143" s="373"/>
      <c r="F143" s="373"/>
      <c r="G143" s="373"/>
      <c r="H143" s="373"/>
      <c r="I143" s="373"/>
    </row>
    <row r="144" spans="1:9" ht="18.75">
      <c r="A144" s="565">
        <f>I90</f>
        <v>345</v>
      </c>
      <c r="B144" s="565"/>
      <c r="C144" s="373" t="s">
        <v>41</v>
      </c>
      <c r="D144" s="390"/>
      <c r="F144" s="373"/>
      <c r="G144" s="373"/>
      <c r="H144" s="373"/>
      <c r="I144" s="373"/>
    </row>
    <row r="145" spans="1:9" ht="18.75">
      <c r="A145" s="373" t="s">
        <v>116</v>
      </c>
      <c r="B145" s="373"/>
      <c r="C145" s="565">
        <f>I92</f>
        <v>0</v>
      </c>
      <c r="D145" s="565"/>
      <c r="E145" s="373" t="s">
        <v>79</v>
      </c>
      <c r="F145" s="373"/>
      <c r="G145" s="373"/>
      <c r="H145" s="373"/>
      <c r="I145" s="373"/>
    </row>
    <row r="146" spans="1:9" ht="18.75">
      <c r="A146" s="373"/>
      <c r="B146" s="373"/>
      <c r="C146" s="391"/>
      <c r="D146" s="373"/>
      <c r="E146" s="373"/>
      <c r="F146" s="373"/>
      <c r="G146" s="373"/>
      <c r="H146" s="373"/>
      <c r="I146" s="373"/>
    </row>
    <row r="147" spans="1:9" ht="18.75">
      <c r="A147" s="373" t="s">
        <v>42</v>
      </c>
      <c r="B147" s="566"/>
      <c r="C147" s="566"/>
      <c r="D147" s="373"/>
      <c r="E147" s="373"/>
      <c r="F147" s="373"/>
      <c r="G147" s="373"/>
      <c r="H147" s="373"/>
      <c r="I147" s="373"/>
    </row>
    <row r="148" spans="1:9" ht="18.75">
      <c r="A148" s="373"/>
      <c r="B148" s="392"/>
      <c r="C148" s="392"/>
      <c r="D148" s="373"/>
      <c r="E148" s="373"/>
      <c r="F148" s="382" t="s">
        <v>117</v>
      </c>
      <c r="G148" s="380">
        <f>C125</f>
        <v>0</v>
      </c>
      <c r="H148" s="373"/>
      <c r="I148" s="373"/>
    </row>
    <row r="149" spans="1:9" ht="18.75">
      <c r="A149" s="373"/>
      <c r="B149" s="373"/>
      <c r="C149" s="373"/>
      <c r="D149" s="373"/>
      <c r="E149" s="373"/>
      <c r="F149" s="373"/>
      <c r="H149" s="373"/>
      <c r="I149" s="373"/>
    </row>
    <row r="150" spans="1:9" ht="15.75">
      <c r="A150" s="351" t="s">
        <v>43</v>
      </c>
      <c r="B150" s="324"/>
      <c r="C150" s="324"/>
      <c r="D150" s="324"/>
      <c r="E150" s="324"/>
      <c r="F150" s="324"/>
      <c r="G150" s="324"/>
      <c r="H150" s="324"/>
      <c r="I150" s="324"/>
    </row>
    <row r="151" spans="1:9" ht="15.75">
      <c r="A151" s="203" t="s">
        <v>157</v>
      </c>
      <c r="B151" s="285" t="s">
        <v>158</v>
      </c>
      <c r="C151" s="285"/>
      <c r="D151" s="285"/>
      <c r="E151" s="285"/>
      <c r="F151" s="285"/>
      <c r="G151" s="285"/>
      <c r="H151" s="324"/>
      <c r="I151" s="324"/>
    </row>
    <row r="152" spans="1:9" ht="15.75">
      <c r="A152" s="203" t="s">
        <v>157</v>
      </c>
      <c r="B152" s="285" t="s">
        <v>159</v>
      </c>
      <c r="C152" s="285"/>
      <c r="D152" s="285"/>
      <c r="E152" s="285"/>
      <c r="F152" s="285"/>
      <c r="G152" s="285"/>
      <c r="H152" s="324"/>
      <c r="I152" s="324"/>
    </row>
    <row r="153" spans="1:9" ht="15.75">
      <c r="A153" s="203" t="s">
        <v>157</v>
      </c>
      <c r="B153" s="285" t="s">
        <v>160</v>
      </c>
      <c r="C153" s="285"/>
      <c r="D153" s="285"/>
      <c r="E153" s="285"/>
      <c r="F153" s="285"/>
      <c r="G153" s="285"/>
      <c r="H153" s="324"/>
      <c r="I153" s="324"/>
    </row>
    <row r="154" spans="1:9" ht="15.75">
      <c r="A154" s="203" t="s">
        <v>157</v>
      </c>
      <c r="B154" s="285" t="s">
        <v>161</v>
      </c>
      <c r="C154" s="285"/>
      <c r="D154" s="285"/>
      <c r="E154" s="285"/>
      <c r="F154" s="285"/>
      <c r="G154" s="285"/>
      <c r="H154" s="324"/>
      <c r="I154" s="324"/>
    </row>
    <row r="155" spans="1:9" ht="15.75">
      <c r="A155" s="203" t="s">
        <v>157</v>
      </c>
      <c r="B155" s="285" t="s">
        <v>162</v>
      </c>
      <c r="C155" s="285"/>
      <c r="D155" s="285"/>
      <c r="E155" s="285"/>
      <c r="F155" s="285"/>
      <c r="G155" s="285"/>
      <c r="H155" s="324"/>
      <c r="I155" s="324"/>
    </row>
    <row r="156" spans="1:9" ht="15.75">
      <c r="A156" s="203" t="s">
        <v>157</v>
      </c>
      <c r="B156" s="285" t="s">
        <v>163</v>
      </c>
      <c r="C156" s="285"/>
      <c r="D156" s="285"/>
      <c r="E156" s="285"/>
      <c r="F156" s="285"/>
      <c r="G156" s="285"/>
      <c r="H156" s="324"/>
      <c r="I156" s="324"/>
    </row>
    <row r="157" spans="1:9" ht="15.75">
      <c r="A157" s="203" t="s">
        <v>157</v>
      </c>
      <c r="B157" s="285" t="s">
        <v>164</v>
      </c>
      <c r="C157" s="285"/>
      <c r="D157" s="285"/>
      <c r="E157" s="285"/>
      <c r="F157" s="285"/>
      <c r="G157" s="285"/>
      <c r="H157" s="324"/>
      <c r="I157" s="324"/>
    </row>
    <row r="158" spans="1:9" ht="15.75">
      <c r="A158" s="203" t="s">
        <v>157</v>
      </c>
      <c r="B158" s="285" t="s">
        <v>165</v>
      </c>
      <c r="C158" s="285"/>
      <c r="D158" s="285"/>
      <c r="E158" s="285"/>
      <c r="F158" s="285"/>
      <c r="G158" s="285"/>
      <c r="H158" s="324"/>
      <c r="I158" s="324"/>
    </row>
    <row r="159" spans="1:9" ht="15.75">
      <c r="A159" s="203" t="s">
        <v>157</v>
      </c>
      <c r="B159" s="285" t="s">
        <v>166</v>
      </c>
      <c r="C159" s="285"/>
      <c r="D159" s="285"/>
      <c r="E159" s="285"/>
      <c r="F159" s="285"/>
      <c r="G159" s="285"/>
      <c r="H159" s="324"/>
      <c r="I159" s="324"/>
    </row>
    <row r="160" spans="1:9" ht="15.75">
      <c r="A160" s="203" t="s">
        <v>157</v>
      </c>
      <c r="B160" s="285" t="s">
        <v>167</v>
      </c>
      <c r="C160" s="285"/>
      <c r="D160" s="285"/>
      <c r="E160" s="285"/>
      <c r="F160" s="285"/>
      <c r="G160" s="285"/>
      <c r="H160" s="324"/>
      <c r="I160" s="324"/>
    </row>
    <row r="161" spans="1:9" ht="15.75">
      <c r="A161" s="285"/>
      <c r="B161" s="285"/>
      <c r="C161" s="285"/>
      <c r="D161" s="285"/>
      <c r="E161" s="285"/>
      <c r="F161" s="285"/>
      <c r="G161" s="285"/>
      <c r="H161" s="324"/>
      <c r="I161" s="324"/>
    </row>
    <row r="162" spans="1:9" ht="15">
      <c r="A162" s="324"/>
      <c r="B162" s="324"/>
      <c r="C162" s="324"/>
      <c r="D162" s="324"/>
      <c r="E162" s="324"/>
      <c r="F162" s="324"/>
      <c r="G162" s="324"/>
      <c r="H162" s="324"/>
      <c r="I162" s="324"/>
    </row>
    <row r="163" spans="1:9" ht="18.75">
      <c r="A163" s="393" t="s">
        <v>44</v>
      </c>
      <c r="B163" s="373"/>
      <c r="C163" s="373"/>
      <c r="D163" s="373"/>
      <c r="E163" s="373"/>
      <c r="F163" s="373"/>
      <c r="G163" s="373"/>
      <c r="H163" s="373"/>
      <c r="I163" s="373"/>
    </row>
    <row r="164" spans="1:9" ht="18.75">
      <c r="A164" s="373" t="s">
        <v>45</v>
      </c>
      <c r="B164" s="116">
        <f>C125</f>
        <v>0</v>
      </c>
      <c r="C164" s="373"/>
      <c r="D164" s="373"/>
      <c r="E164" s="373"/>
      <c r="F164" s="373"/>
      <c r="G164" s="373" t="s">
        <v>46</v>
      </c>
      <c r="H164" s="205"/>
      <c r="I164" s="116"/>
    </row>
    <row r="165" spans="1:9" ht="18.75">
      <c r="A165" s="373"/>
      <c r="B165" s="373"/>
      <c r="C165" s="373"/>
      <c r="D165" s="373"/>
      <c r="E165" s="373"/>
      <c r="F165" s="373"/>
      <c r="G165" s="373"/>
      <c r="H165" s="394"/>
      <c r="I165" s="394"/>
    </row>
    <row r="166" spans="1:9" ht="18.75">
      <c r="A166" s="373" t="s">
        <v>47</v>
      </c>
      <c r="B166" s="205"/>
      <c r="C166" s="395"/>
      <c r="D166" s="395"/>
      <c r="E166" s="395"/>
      <c r="F166" s="395"/>
      <c r="G166" s="373" t="s">
        <v>172</v>
      </c>
      <c r="H166" s="205"/>
      <c r="I166" s="116"/>
    </row>
    <row r="167" spans="1:9" ht="18.75">
      <c r="A167" s="373"/>
      <c r="B167" s="396"/>
      <c r="C167" s="396"/>
      <c r="D167" s="396"/>
      <c r="E167" s="396"/>
      <c r="F167" s="396"/>
      <c r="I167" s="394"/>
    </row>
    <row r="168" spans="1:9" ht="18.75">
      <c r="A168" s="373" t="s">
        <v>202</v>
      </c>
      <c r="B168" s="205"/>
      <c r="C168" s="395"/>
      <c r="D168" s="395"/>
      <c r="E168" s="395"/>
      <c r="F168" s="395"/>
      <c r="G168" s="373" t="s">
        <v>99</v>
      </c>
      <c r="H168" s="205"/>
      <c r="I168" s="116"/>
    </row>
    <row r="169" spans="1:9" ht="18.75">
      <c r="A169" s="373"/>
      <c r="B169" s="396"/>
      <c r="C169" s="396"/>
      <c r="D169" s="396"/>
      <c r="E169" s="396"/>
      <c r="F169" s="396"/>
      <c r="G169" s="373"/>
      <c r="H169" s="373"/>
      <c r="I169" s="373"/>
    </row>
    <row r="170" spans="1:9" ht="18.75">
      <c r="A170" s="373" t="s">
        <v>171</v>
      </c>
      <c r="B170" s="205"/>
      <c r="C170" s="116"/>
      <c r="D170" s="116"/>
      <c r="E170" s="116"/>
      <c r="F170" s="116"/>
      <c r="G170" s="373" t="s">
        <v>49</v>
      </c>
      <c r="H170" s="205"/>
      <c r="I170" s="373"/>
    </row>
    <row r="171" spans="1:9" ht="15">
      <c r="A171" s="324"/>
      <c r="B171" s="324"/>
      <c r="C171" s="324"/>
      <c r="D171" s="324"/>
      <c r="E171" s="324"/>
      <c r="F171" s="324"/>
      <c r="G171" s="324"/>
      <c r="H171" s="324"/>
      <c r="I171" s="324"/>
    </row>
    <row r="172" spans="1:9" ht="15">
      <c r="A172" s="324"/>
      <c r="B172" s="324"/>
      <c r="C172" s="324"/>
      <c r="D172" s="324"/>
      <c r="E172" s="324"/>
      <c r="F172" s="324"/>
      <c r="G172" s="324"/>
      <c r="H172" s="324"/>
      <c r="I172" s="324"/>
    </row>
    <row r="173" spans="1:9" ht="15">
      <c r="A173" s="324"/>
      <c r="B173" s="324"/>
      <c r="C173" s="324"/>
      <c r="D173" s="324"/>
      <c r="E173" s="324"/>
      <c r="F173" s="324"/>
      <c r="G173" s="324"/>
      <c r="H173" s="324"/>
      <c r="I173" s="324"/>
    </row>
    <row r="174" spans="1:9" ht="15">
      <c r="A174" s="324"/>
      <c r="B174" s="324"/>
      <c r="C174" s="324"/>
      <c r="D174" s="324"/>
      <c r="E174" s="324"/>
      <c r="F174" s="324"/>
      <c r="G174" s="324"/>
      <c r="H174" s="324"/>
      <c r="I174" s="324"/>
    </row>
    <row r="175" spans="1:9" ht="15">
      <c r="A175" s="370"/>
      <c r="B175" s="370"/>
      <c r="C175" s="370"/>
      <c r="D175" s="370"/>
      <c r="E175" s="370"/>
      <c r="F175" s="370"/>
      <c r="G175" s="370"/>
      <c r="H175" s="370"/>
      <c r="I175" s="370"/>
    </row>
    <row r="176" spans="1:9" ht="18.75">
      <c r="A176" s="382" t="s">
        <v>50</v>
      </c>
      <c r="B176" s="382">
        <f>A12</f>
        <v>0</v>
      </c>
      <c r="C176" s="379" t="s">
        <v>21</v>
      </c>
      <c r="D176" s="373"/>
      <c r="E176" s="373"/>
      <c r="F176" s="373"/>
      <c r="G176" s="382" t="s">
        <v>50</v>
      </c>
      <c r="H176" s="382">
        <f>A15</f>
        <v>0</v>
      </c>
      <c r="I176" s="379" t="s">
        <v>203</v>
      </c>
    </row>
    <row r="177" spans="1:9" ht="18.75">
      <c r="A177" s="373"/>
      <c r="B177" s="373"/>
      <c r="C177" s="373"/>
      <c r="D177" s="373"/>
      <c r="E177" s="373"/>
      <c r="F177" s="373"/>
      <c r="G177" s="382" t="s">
        <v>50</v>
      </c>
      <c r="H177" s="382">
        <f>H118</f>
        <v>0</v>
      </c>
      <c r="I177" s="373" t="s">
        <v>69</v>
      </c>
    </row>
    <row r="178" spans="1:9" ht="18.75">
      <c r="A178" s="373"/>
      <c r="B178" s="373"/>
      <c r="C178" s="373"/>
      <c r="D178" s="373"/>
      <c r="E178" s="373"/>
      <c r="F178" s="373"/>
      <c r="G178" s="373"/>
      <c r="H178" s="373"/>
      <c r="I178" s="373"/>
    </row>
    <row r="179" spans="1:9" ht="20.25">
      <c r="A179" s="561" t="s">
        <v>0</v>
      </c>
      <c r="B179" s="561"/>
      <c r="C179" s="561"/>
      <c r="D179" s="561"/>
      <c r="E179" s="561"/>
      <c r="F179" s="561"/>
      <c r="G179" s="561"/>
      <c r="H179" s="561"/>
      <c r="I179" s="561"/>
    </row>
    <row r="180" spans="1:9" ht="20.25">
      <c r="A180" s="561" t="str">
        <f>A112</f>
        <v>UFFICIO GIP/GUP</v>
      </c>
      <c r="B180" s="561"/>
      <c r="C180" s="561"/>
      <c r="D180" s="561"/>
      <c r="E180" s="561"/>
      <c r="F180" s="561"/>
      <c r="G180" s="561"/>
      <c r="H180" s="561"/>
      <c r="I180" s="561"/>
    </row>
    <row r="181" spans="1:9" ht="20.25">
      <c r="A181" s="397"/>
      <c r="B181" s="397"/>
      <c r="C181" s="397"/>
      <c r="D181" s="397"/>
      <c r="E181" s="397"/>
      <c r="F181" s="397"/>
      <c r="G181" s="397"/>
      <c r="H181" s="397"/>
      <c r="I181" s="397"/>
    </row>
    <row r="182" spans="1:9" ht="20.25">
      <c r="A182" s="561" t="s">
        <v>51</v>
      </c>
      <c r="B182" s="561"/>
      <c r="C182" s="561"/>
      <c r="D182" s="561"/>
      <c r="E182" s="561"/>
      <c r="F182" s="561"/>
      <c r="G182" s="561"/>
      <c r="H182" s="561"/>
      <c r="I182" s="561"/>
    </row>
    <row r="183" spans="1:9" ht="20.25">
      <c r="A183" s="397"/>
      <c r="B183" s="397"/>
      <c r="C183" s="397"/>
      <c r="D183" s="397"/>
      <c r="E183" s="397"/>
      <c r="F183" s="397"/>
      <c r="G183" s="397"/>
      <c r="H183" s="397"/>
      <c r="I183" s="397"/>
    </row>
    <row r="184" spans="1:9" ht="15">
      <c r="A184" s="324"/>
      <c r="B184" s="324"/>
      <c r="C184" s="324"/>
      <c r="D184" s="324"/>
      <c r="E184" s="324"/>
      <c r="F184" s="324"/>
      <c r="G184" s="324"/>
      <c r="H184" s="324"/>
      <c r="I184" s="324"/>
    </row>
    <row r="185" spans="1:9" ht="18.75">
      <c r="A185" s="373" t="s">
        <v>70</v>
      </c>
      <c r="B185" s="380">
        <f>F113</f>
        <v>0</v>
      </c>
      <c r="C185" s="373"/>
      <c r="D185" s="373"/>
      <c r="E185" s="373"/>
      <c r="F185" s="373"/>
      <c r="G185" s="373"/>
      <c r="H185" s="373"/>
      <c r="I185" s="373"/>
    </row>
    <row r="186" spans="1:9" ht="18.75">
      <c r="A186" s="373" t="s">
        <v>111</v>
      </c>
      <c r="B186" s="373"/>
      <c r="C186" s="373"/>
      <c r="D186" s="373"/>
      <c r="E186" s="373"/>
      <c r="F186" s="373"/>
      <c r="H186" s="398">
        <f>C125</f>
        <v>0</v>
      </c>
      <c r="I186" s="373"/>
    </row>
    <row r="187" spans="1:9" ht="18.75">
      <c r="A187" s="373"/>
      <c r="B187" s="373"/>
      <c r="C187" s="373"/>
      <c r="D187" s="373"/>
      <c r="E187" s="373"/>
      <c r="F187" s="373"/>
      <c r="G187" s="373"/>
      <c r="H187" s="373"/>
      <c r="I187" s="373"/>
    </row>
    <row r="188" spans="1:8" ht="18.75">
      <c r="A188" s="373" t="s">
        <v>104</v>
      </c>
      <c r="B188" s="373"/>
      <c r="C188" s="399">
        <f>E12</f>
        <v>0</v>
      </c>
      <c r="D188" s="400"/>
      <c r="E188" s="400"/>
      <c r="F188" s="327"/>
      <c r="G188" s="380">
        <f>G52</f>
        <v>0</v>
      </c>
      <c r="H188" s="373" t="s">
        <v>3</v>
      </c>
    </row>
    <row r="189" spans="1:8" ht="18.75">
      <c r="A189" s="373"/>
      <c r="B189" s="373"/>
      <c r="C189" s="393"/>
      <c r="D189" s="373"/>
      <c r="E189" s="373"/>
      <c r="G189" s="380"/>
      <c r="H189" s="373"/>
    </row>
    <row r="190" spans="1:9" ht="18.75">
      <c r="A190" s="548" t="s">
        <v>74</v>
      </c>
      <c r="B190" s="548"/>
      <c r="C190" s="548"/>
      <c r="D190" s="548"/>
      <c r="E190" s="548"/>
      <c r="F190" s="548"/>
      <c r="G190" s="548"/>
      <c r="H190" s="548"/>
      <c r="I190" s="548"/>
    </row>
    <row r="191" spans="1:9" ht="18.75">
      <c r="A191" s="562" t="s">
        <v>73</v>
      </c>
      <c r="B191" s="562"/>
      <c r="C191" s="389"/>
      <c r="D191" s="389"/>
      <c r="E191" s="389"/>
      <c r="F191" s="389"/>
      <c r="G191" s="389"/>
      <c r="H191" s="389"/>
      <c r="I191" s="389"/>
    </row>
    <row r="192" spans="1:9" ht="18.75">
      <c r="A192" s="563" t="str">
        <f>IF(A129=1,B129,IF(A131=1,B131,IF(A133=1,B133)))</f>
        <v>difensore di imputato/indagato ammesso al Patrocinio a spese dello Stato con provvedimento emesso da questo Ufficio in data ______________ (ipotesi ex art. 82 D.P.R. 115/2002)</v>
      </c>
      <c r="B192" s="563"/>
      <c r="C192" s="563"/>
      <c r="D192" s="563"/>
      <c r="E192" s="563"/>
      <c r="F192" s="563"/>
      <c r="G192" s="563"/>
      <c r="H192" s="563"/>
      <c r="I192" s="563"/>
    </row>
    <row r="193" spans="1:9" ht="18.75">
      <c r="A193" s="548" t="s">
        <v>72</v>
      </c>
      <c r="B193" s="548"/>
      <c r="C193" s="548"/>
      <c r="D193" s="548"/>
      <c r="E193" s="548"/>
      <c r="F193" s="548"/>
      <c r="G193" s="548"/>
      <c r="H193" s="548"/>
      <c r="I193" s="548"/>
    </row>
    <row r="194" spans="1:9" ht="70.5" customHeight="1">
      <c r="A194" s="558" t="s">
        <v>75</v>
      </c>
      <c r="B194" s="558"/>
      <c r="C194" s="558"/>
      <c r="D194" s="558"/>
      <c r="E194" s="558"/>
      <c r="F194" s="558"/>
      <c r="G194" s="558"/>
      <c r="H194" s="558"/>
      <c r="I194" s="558"/>
    </row>
    <row r="195" spans="1:9" ht="75" customHeight="1">
      <c r="A195" s="559" t="s">
        <v>248</v>
      </c>
      <c r="B195" s="559"/>
      <c r="C195" s="559"/>
      <c r="D195" s="559"/>
      <c r="E195" s="559"/>
      <c r="F195" s="559"/>
      <c r="G195" s="559"/>
      <c r="H195" s="559"/>
      <c r="I195" s="559"/>
    </row>
    <row r="196" spans="1:9" ht="39.75" customHeight="1">
      <c r="A196" s="558" t="s">
        <v>77</v>
      </c>
      <c r="B196" s="558"/>
      <c r="C196" s="558"/>
      <c r="D196" s="558"/>
      <c r="E196" s="558"/>
      <c r="F196" s="558"/>
      <c r="G196" s="558"/>
      <c r="H196" s="558"/>
      <c r="I196" s="558"/>
    </row>
    <row r="197" spans="1:9" ht="27.75" customHeight="1">
      <c r="A197" s="558" t="s">
        <v>76</v>
      </c>
      <c r="B197" s="558"/>
      <c r="C197" s="558"/>
      <c r="D197" s="558"/>
      <c r="E197" s="558"/>
      <c r="F197" s="558"/>
      <c r="G197" s="558"/>
      <c r="H197" s="558"/>
      <c r="I197" s="558"/>
    </row>
    <row r="198" spans="1:9" ht="18.75">
      <c r="A198" s="548" t="s">
        <v>78</v>
      </c>
      <c r="B198" s="548"/>
      <c r="C198" s="548"/>
      <c r="D198" s="548"/>
      <c r="E198" s="548"/>
      <c r="F198" s="548"/>
      <c r="G198" s="548"/>
      <c r="H198" s="548"/>
      <c r="I198" s="548"/>
    </row>
    <row r="199" spans="1:9" ht="18.75">
      <c r="A199" s="373" t="s">
        <v>112</v>
      </c>
      <c r="B199" s="374"/>
      <c r="D199" s="373">
        <f>C125</f>
        <v>0</v>
      </c>
      <c r="E199" s="373"/>
      <c r="F199" s="373"/>
      <c r="G199" s="560" t="s">
        <v>155</v>
      </c>
      <c r="H199" s="560"/>
      <c r="I199" s="401">
        <f>I90</f>
        <v>345</v>
      </c>
    </row>
    <row r="200" spans="1:9" ht="18.75">
      <c r="A200" s="402" t="s">
        <v>118</v>
      </c>
      <c r="B200" s="373"/>
      <c r="C200" s="373"/>
      <c r="D200" s="373"/>
      <c r="E200" s="373"/>
      <c r="F200" s="373"/>
      <c r="G200" s="403"/>
      <c r="I200" s="373"/>
    </row>
    <row r="201" spans="1:9" ht="18.75">
      <c r="A201" s="373" t="s">
        <v>156</v>
      </c>
      <c r="B201" s="373"/>
      <c r="C201" s="550">
        <f>I92</f>
        <v>0</v>
      </c>
      <c r="D201" s="550"/>
      <c r="E201" s="402" t="s">
        <v>119</v>
      </c>
      <c r="F201" s="373"/>
      <c r="G201" s="403"/>
      <c r="I201" s="373"/>
    </row>
    <row r="202" spans="1:9" ht="18.75">
      <c r="A202" s="373"/>
      <c r="B202" s="373"/>
      <c r="C202" s="373"/>
      <c r="D202" s="373"/>
      <c r="E202" s="374"/>
      <c r="F202" s="373"/>
      <c r="G202" s="373"/>
      <c r="H202" s="373"/>
      <c r="I202" s="373"/>
    </row>
    <row r="203" spans="1:9" ht="24.75" customHeight="1">
      <c r="A203" s="551" t="s">
        <v>105</v>
      </c>
      <c r="B203" s="551"/>
      <c r="C203" s="551"/>
      <c r="D203" s="551"/>
      <c r="E203" s="551"/>
      <c r="F203" s="551"/>
      <c r="G203" s="551"/>
      <c r="H203" s="551"/>
      <c r="I203" s="551"/>
    </row>
    <row r="204" spans="1:9" ht="41.25" customHeight="1">
      <c r="A204" s="551" t="s">
        <v>80</v>
      </c>
      <c r="B204" s="551"/>
      <c r="C204" s="551"/>
      <c r="D204" s="551"/>
      <c r="E204" s="551"/>
      <c r="F204" s="551"/>
      <c r="G204" s="551"/>
      <c r="H204" s="551"/>
      <c r="I204" s="551"/>
    </row>
    <row r="205" spans="1:9" ht="38.25" customHeight="1">
      <c r="A205" s="551" t="s">
        <v>81</v>
      </c>
      <c r="B205" s="551"/>
      <c r="C205" s="551"/>
      <c r="D205" s="551"/>
      <c r="E205" s="551"/>
      <c r="F205" s="551"/>
      <c r="G205" s="551"/>
      <c r="H205" s="551"/>
      <c r="I205" s="551"/>
    </row>
    <row r="206" spans="1:9" ht="18.75">
      <c r="A206" s="373" t="s">
        <v>52</v>
      </c>
      <c r="B206" s="373"/>
      <c r="C206" s="373"/>
      <c r="D206" s="373"/>
      <c r="E206" s="373"/>
      <c r="F206" s="373"/>
      <c r="G206" s="373"/>
      <c r="H206" s="373"/>
      <c r="I206" s="373"/>
    </row>
    <row r="207" spans="1:9" ht="18.75">
      <c r="A207" s="373"/>
      <c r="B207" s="373"/>
      <c r="C207" s="373"/>
      <c r="D207" s="373"/>
      <c r="E207" s="373"/>
      <c r="F207" s="374"/>
      <c r="G207" s="374"/>
      <c r="H207" s="373" t="s">
        <v>53</v>
      </c>
      <c r="I207" s="373"/>
    </row>
    <row r="208" spans="1:9" ht="18.75">
      <c r="A208" s="374"/>
      <c r="B208" s="374"/>
      <c r="C208" s="374"/>
      <c r="D208" s="374"/>
      <c r="E208" s="373"/>
      <c r="F208" s="374"/>
      <c r="G208" s="373"/>
      <c r="H208" s="373"/>
      <c r="I208" s="373"/>
    </row>
    <row r="209" spans="1:9" ht="18.75">
      <c r="A209" s="373" t="s">
        <v>102</v>
      </c>
      <c r="B209" s="373"/>
      <c r="C209" s="373"/>
      <c r="D209" s="373"/>
      <c r="E209" s="373"/>
      <c r="F209" s="373"/>
      <c r="G209" s="373"/>
      <c r="H209" s="373"/>
      <c r="I209" s="373"/>
    </row>
    <row r="210" spans="1:9" ht="18.75">
      <c r="A210" s="373" t="s">
        <v>68</v>
      </c>
      <c r="B210" s="373"/>
      <c r="C210" s="373"/>
      <c r="D210" s="373"/>
      <c r="E210" s="373"/>
      <c r="F210" s="373"/>
      <c r="G210" s="373"/>
      <c r="H210" s="373"/>
      <c r="I210" s="373"/>
    </row>
    <row r="211" spans="1:9" ht="18.75">
      <c r="A211" s="373" t="s">
        <v>82</v>
      </c>
      <c r="B211" s="373"/>
      <c r="C211" s="373"/>
      <c r="D211" s="373"/>
      <c r="E211" s="373"/>
      <c r="F211" s="373"/>
      <c r="G211" s="373"/>
      <c r="H211" s="373"/>
      <c r="I211" s="373"/>
    </row>
    <row r="212" spans="1:9" ht="18.75">
      <c r="A212" s="393"/>
      <c r="B212" s="393"/>
      <c r="C212" s="393"/>
      <c r="D212" s="393"/>
      <c r="E212" s="393"/>
      <c r="F212" s="393"/>
      <c r="G212" s="374"/>
      <c r="H212" s="373" t="s">
        <v>54</v>
      </c>
      <c r="I212" s="393"/>
    </row>
    <row r="213" spans="1:8" ht="15">
      <c r="A213" s="314"/>
      <c r="G213" s="404"/>
      <c r="H213" s="404"/>
    </row>
    <row r="214" spans="1:9" ht="18.75">
      <c r="A214" s="552" t="s">
        <v>83</v>
      </c>
      <c r="B214" s="553"/>
      <c r="C214" s="553"/>
      <c r="D214" s="553"/>
      <c r="E214" s="553"/>
      <c r="F214" s="553"/>
      <c r="G214" s="553"/>
      <c r="H214" s="553"/>
      <c r="I214" s="554"/>
    </row>
    <row r="215" spans="1:9" ht="18.75">
      <c r="A215" s="405" t="s">
        <v>84</v>
      </c>
      <c r="B215" s="373"/>
      <c r="C215" s="373"/>
      <c r="D215" s="373"/>
      <c r="E215" s="373"/>
      <c r="F215" s="373"/>
      <c r="G215" s="373"/>
      <c r="H215" s="373"/>
      <c r="I215" s="406"/>
    </row>
    <row r="216" spans="1:9" ht="18.75">
      <c r="A216" s="407" t="s">
        <v>100</v>
      </c>
      <c r="B216" s="373"/>
      <c r="C216" s="373"/>
      <c r="D216" s="373"/>
      <c r="E216" s="373"/>
      <c r="F216" s="373"/>
      <c r="G216" s="373"/>
      <c r="H216" s="373"/>
      <c r="I216" s="406"/>
    </row>
    <row r="217" spans="1:9" ht="18.75">
      <c r="A217" s="407" t="s">
        <v>101</v>
      </c>
      <c r="B217" s="373"/>
      <c r="C217" s="373"/>
      <c r="D217" s="373"/>
      <c r="E217" s="373"/>
      <c r="F217" s="373"/>
      <c r="G217" s="373"/>
      <c r="H217" s="373"/>
      <c r="I217" s="406"/>
    </row>
    <row r="218" spans="1:9" ht="18.75">
      <c r="A218" s="555" t="s">
        <v>85</v>
      </c>
      <c r="B218" s="556"/>
      <c r="C218" s="556"/>
      <c r="D218" s="556"/>
      <c r="E218" s="556"/>
      <c r="F218" s="556"/>
      <c r="G218" s="556"/>
      <c r="H218" s="556"/>
      <c r="I218" s="557"/>
    </row>
    <row r="219" spans="1:9" ht="18.75">
      <c r="A219" s="547" t="s">
        <v>39</v>
      </c>
      <c r="B219" s="548"/>
      <c r="C219" s="548"/>
      <c r="D219" s="548"/>
      <c r="E219" s="548"/>
      <c r="F219" s="548"/>
      <c r="G219" s="548"/>
      <c r="H219" s="548"/>
      <c r="I219" s="549"/>
    </row>
    <row r="220" spans="1:9" ht="18.75">
      <c r="A220" s="405" t="s">
        <v>90</v>
      </c>
      <c r="B220" s="373"/>
      <c r="C220" s="373"/>
      <c r="D220" s="373"/>
      <c r="E220" s="373"/>
      <c r="F220" s="373"/>
      <c r="G220" s="373"/>
      <c r="H220" s="373"/>
      <c r="I220" s="406"/>
    </row>
    <row r="221" spans="1:9" ht="18.75">
      <c r="A221" s="405"/>
      <c r="B221" s="373"/>
      <c r="C221" s="373"/>
      <c r="D221" s="373"/>
      <c r="E221" s="373"/>
      <c r="F221" s="373"/>
      <c r="G221" s="373"/>
      <c r="H221" s="373"/>
      <c r="I221" s="406"/>
    </row>
    <row r="222" spans="1:9" ht="18.75">
      <c r="A222" s="405" t="s">
        <v>86</v>
      </c>
      <c r="B222" s="373"/>
      <c r="C222" s="373"/>
      <c r="D222" s="373"/>
      <c r="E222" s="373"/>
      <c r="F222" s="373"/>
      <c r="G222" s="373"/>
      <c r="H222" s="373"/>
      <c r="I222" s="406"/>
    </row>
    <row r="223" spans="1:9" ht="18.75">
      <c r="A223" s="408"/>
      <c r="B223" s="400"/>
      <c r="C223" s="400"/>
      <c r="D223" s="400"/>
      <c r="E223" s="400"/>
      <c r="F223" s="400"/>
      <c r="G223" s="400"/>
      <c r="H223" s="400" t="s">
        <v>87</v>
      </c>
      <c r="I223" s="409"/>
    </row>
    <row r="224" spans="1:9" ht="18.75">
      <c r="A224" s="373"/>
      <c r="B224" s="373"/>
      <c r="C224" s="373"/>
      <c r="D224" s="373"/>
      <c r="E224" s="373"/>
      <c r="F224" s="373"/>
      <c r="G224" s="373"/>
      <c r="H224" s="373"/>
      <c r="I224" s="373"/>
    </row>
    <row r="225" spans="1:9" ht="18.75">
      <c r="A225" s="548" t="s">
        <v>88</v>
      </c>
      <c r="B225" s="548"/>
      <c r="C225" s="548"/>
      <c r="D225" s="548"/>
      <c r="E225" s="548"/>
      <c r="F225" s="548"/>
      <c r="G225" s="548"/>
      <c r="H225" s="548"/>
      <c r="I225" s="548"/>
    </row>
    <row r="226" spans="1:9" ht="18.75">
      <c r="A226" s="410"/>
      <c r="B226" s="411"/>
      <c r="C226" s="411"/>
      <c r="D226" s="411"/>
      <c r="E226" s="411"/>
      <c r="F226" s="411"/>
      <c r="G226" s="411"/>
      <c r="H226" s="411"/>
      <c r="I226" s="412"/>
    </row>
    <row r="227" spans="1:9" ht="18.75">
      <c r="A227" s="413" t="s">
        <v>89</v>
      </c>
      <c r="B227" s="373"/>
      <c r="C227" s="373"/>
      <c r="D227" s="373"/>
      <c r="E227" s="373"/>
      <c r="F227" s="373"/>
      <c r="G227" s="373"/>
      <c r="H227" s="373"/>
      <c r="I227" s="406"/>
    </row>
    <row r="228" spans="1:9" ht="18.75">
      <c r="A228" s="405"/>
      <c r="B228" s="373"/>
      <c r="C228" s="373"/>
      <c r="D228" s="373"/>
      <c r="E228" s="373"/>
      <c r="F228" s="373"/>
      <c r="G228" s="373"/>
      <c r="H228" s="373"/>
      <c r="I228" s="406"/>
    </row>
    <row r="229" spans="1:9" ht="18.75">
      <c r="A229" s="405" t="s">
        <v>86</v>
      </c>
      <c r="B229" s="373"/>
      <c r="C229" s="373"/>
      <c r="D229" s="373"/>
      <c r="E229" s="373"/>
      <c r="F229" s="373"/>
      <c r="G229" s="373"/>
      <c r="H229" s="373"/>
      <c r="I229" s="406"/>
    </row>
    <row r="230" spans="1:9" ht="18.75">
      <c r="A230" s="408"/>
      <c r="B230" s="400"/>
      <c r="C230" s="400"/>
      <c r="D230" s="400"/>
      <c r="E230" s="400"/>
      <c r="F230" s="400"/>
      <c r="G230" s="400"/>
      <c r="H230" s="400" t="s">
        <v>87</v>
      </c>
      <c r="I230" s="409"/>
    </row>
    <row r="231" spans="1:9" ht="18.75">
      <c r="A231" s="373"/>
      <c r="B231" s="373"/>
      <c r="C231" s="373"/>
      <c r="D231" s="373"/>
      <c r="E231" s="373"/>
      <c r="F231" s="373"/>
      <c r="G231" s="373"/>
      <c r="H231" s="373"/>
      <c r="I231" s="373"/>
    </row>
  </sheetData>
  <sheetProtection password="B1E4" sheet="1"/>
  <mergeCells count="69">
    <mergeCell ref="A1:I1"/>
    <mergeCell ref="A2:I2"/>
    <mergeCell ref="A4:I4"/>
    <mergeCell ref="A5:I5"/>
    <mergeCell ref="A7:I7"/>
    <mergeCell ref="A8:I8"/>
    <mergeCell ref="A10:B10"/>
    <mergeCell ref="B12:C12"/>
    <mergeCell ref="B13:C13"/>
    <mergeCell ref="B19:E19"/>
    <mergeCell ref="C23:E23"/>
    <mergeCell ref="H23:I23"/>
    <mergeCell ref="C24:E24"/>
    <mergeCell ref="B28:E28"/>
    <mergeCell ref="H28:I28"/>
    <mergeCell ref="B33:E33"/>
    <mergeCell ref="H33:I33"/>
    <mergeCell ref="B34:E34"/>
    <mergeCell ref="A99:I99"/>
    <mergeCell ref="A35:I35"/>
    <mergeCell ref="B37:E37"/>
    <mergeCell ref="A39:I39"/>
    <mergeCell ref="A45:I45"/>
    <mergeCell ref="A46:I46"/>
    <mergeCell ref="A47:I47"/>
    <mergeCell ref="H37:I37"/>
    <mergeCell ref="B41:E41"/>
    <mergeCell ref="A111:I111"/>
    <mergeCell ref="A112:I112"/>
    <mergeCell ref="A113:E113"/>
    <mergeCell ref="F113:I113"/>
    <mergeCell ref="A115:I116"/>
    <mergeCell ref="A48:I48"/>
    <mergeCell ref="A53:I53"/>
    <mergeCell ref="A56:F56"/>
    <mergeCell ref="A57:F57"/>
    <mergeCell ref="A93:I93"/>
    <mergeCell ref="A127:I127"/>
    <mergeCell ref="B129:I129"/>
    <mergeCell ref="B131:I131"/>
    <mergeCell ref="B133:I133"/>
    <mergeCell ref="A134:I134"/>
    <mergeCell ref="A136:I136"/>
    <mergeCell ref="A138:I138"/>
    <mergeCell ref="A141:I141"/>
    <mergeCell ref="A144:B144"/>
    <mergeCell ref="C145:D145"/>
    <mergeCell ref="B147:C147"/>
    <mergeCell ref="A179:I179"/>
    <mergeCell ref="A180:I180"/>
    <mergeCell ref="A182:I182"/>
    <mergeCell ref="A190:I190"/>
    <mergeCell ref="A191:B191"/>
    <mergeCell ref="A192:I192"/>
    <mergeCell ref="A193:I193"/>
    <mergeCell ref="A194:I194"/>
    <mergeCell ref="A195:I195"/>
    <mergeCell ref="A196:I196"/>
    <mergeCell ref="A197:I197"/>
    <mergeCell ref="A198:I198"/>
    <mergeCell ref="G199:H199"/>
    <mergeCell ref="A219:I219"/>
    <mergeCell ref="A225:I225"/>
    <mergeCell ref="C201:D201"/>
    <mergeCell ref="A203:I203"/>
    <mergeCell ref="A204:I204"/>
    <mergeCell ref="A205:I205"/>
    <mergeCell ref="A214:I214"/>
    <mergeCell ref="A218:I218"/>
  </mergeCells>
  <conditionalFormatting sqref="A15 A13">
    <cfRule type="iconSet" priority="3" dxfId="12">
      <iconSet iconSet="3ArrowsGray">
        <cfvo type="percent" val="0"/>
        <cfvo type="percent" val="33"/>
        <cfvo type="percent" val="67"/>
      </iconSet>
    </cfRule>
  </conditionalFormatting>
  <conditionalFormatting sqref="B164">
    <cfRule type="cellIs" priority="2" dxfId="13" operator="equal">
      <formula>"C131"</formula>
    </cfRule>
  </conditionalFormatting>
  <conditionalFormatting sqref="A12">
    <cfRule type="iconSet" priority="1" dxfId="12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4 G29 G34 A34 F38 F44">
      <formula1>1</formula1>
      <formula2>99</formula2>
    </dataValidation>
    <dataValidation type="whole" allowBlank="1" showInputMessage="1" showErrorMessage="1" sqref="A29">
      <formula1>1</formula1>
      <formula2>999</formula2>
    </dataValidation>
    <dataValidation type="whole" allowBlank="1" showInputMessage="1" showErrorMessage="1" sqref="G25 G38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 r:id="rId3"/>
  <rowBreaks count="1" manualBreakCount="1">
    <brk id="173" max="255" man="1"/>
  </rowBreaks>
  <legacyDrawing r:id="rId2"/>
  <oleObjects>
    <oleObject progId="Word.Picture.8" shapeId="32861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Raffaele Marassi</cp:lastModifiedBy>
  <cp:lastPrinted>2024-05-07T14:23:05Z</cp:lastPrinted>
  <dcterms:created xsi:type="dcterms:W3CDTF">2017-10-03T11:35:18Z</dcterms:created>
  <dcterms:modified xsi:type="dcterms:W3CDTF">2024-05-07T14:23:38Z</dcterms:modified>
  <cp:category/>
  <cp:version/>
  <cp:contentType/>
  <cp:contentStatus/>
</cp:coreProperties>
</file>